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43D79338-2020-403F-86B1-653377FE4590}" xr6:coauthVersionLast="47" xr6:coauthVersionMax="47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 s="1"/>
  <c r="H16" i="15"/>
  <c r="I16" i="15"/>
  <c r="J16" i="15"/>
  <c r="D4" i="22" s="1"/>
  <c r="K16" i="15"/>
  <c r="K4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I46" i="15" s="1"/>
  <c r="H45" i="15"/>
  <c r="H46" i="15" s="1"/>
  <c r="D9" i="22" s="1"/>
  <c r="G45" i="15"/>
  <c r="F45" i="15"/>
  <c r="F46" i="15" s="1"/>
  <c r="D8" i="22" s="1"/>
  <c r="E45" i="15"/>
  <c r="E46" i="15" s="1"/>
  <c r="L45" i="15"/>
  <c r="L46" i="15" l="1"/>
  <c r="D10" i="22"/>
  <c r="J46" i="15"/>
  <c r="D3" i="22" s="1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<sst xmlns="http://schemas.openxmlformats.org/spreadsheetml/2006/main" count="294" uniqueCount="221">
  <si>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</si>
  <si>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</si>
  <si>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</si>
  <si>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</si>
  <si>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</si>
  <si>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</si>
  <si>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</si>
  <si>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</si>
  <si>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</si>
  <si>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</si>
  <si>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</si>
  <si>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</si>
  <si>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</si>
  <si>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</si>
  <si>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</si>
  <si>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</si>
  <si>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</si>
  <si>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</si>
  <si>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</si>
  <si>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</si>
  <si>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</si>
  <si>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</si>
  <si>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</si>
  <si>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</si>
  <si>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</si>
  <si>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</si>
  <si>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</si>
  <si>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</si>
  <si>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</si>
  <si>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</si>
  <si>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</si>
  <si>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</si>
  <si>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</si>
  <si>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</si>
  <si>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</si>
  <si>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</si>
  <si>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</si>
  <si>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</si>
  <si>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</si>
  <si>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</si>
  <si>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</si>
  <si>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</si>
  <si>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</si>
  <si>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</si>
  <si>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</si>
  <si>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</si>
  <si>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</si>
  <si>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</si>
  <si>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</si>
  <si>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</si>
  <si>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</si>
  <si>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</si>
  <si>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</si>
  <si>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</si>
  <si>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</si>
  <si>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</si>
  <si>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</si>
  <si>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</si>
  <si>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</si>
  <si>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</si>
  <si>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</si>
  <si>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</si>
  <si>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</si>
  <si>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</si>
  <si>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</si>
  <si>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</si>
  <si>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</si>
  <si>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</si>
  <si>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</si>
  <si>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</si>
  <si>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</si>
  <si>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</si>
  <si>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</si>
  <si>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</si>
  <si>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</si>
  <si>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</si>
  <si>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</si>
  <si>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</si>
  <si>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</si>
  <si>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</si>
  <si>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</si>
  <si>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</si>
  <si>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</si>
  <si>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</si>
  <si>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</si>
  <si>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</si>
  <si>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</si>
  <si>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</si>
  <si>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</si>
  <si>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</si>
  <si>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</si>
  <si>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</si>
  <si>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</si>
  <si>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</si>
  <si>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</si>
  <si>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</si>
  <si>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</si>
  <si>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</si>
  <si>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</si>
  <si>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</si>
  <si>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</si>
  <si>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</si>
  <si>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</si>
  <si>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</si>
  <si>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</si>
  <si>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</si>
  <si>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</si>
  <si>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</si>
  <si>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</si>
  <si>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</si>
  <si>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</si>
  <si>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</si>
  <si>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</si>
  <si>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</si>
  <si>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</si>
  <si>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</si>
  <si>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</si>
  <si>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</si>
  <si>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</si>
  <si>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</si>
  <si>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</si>
  <si>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</si>
  <si>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</si>
  <si>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</si>
  <si>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</si>
  <si>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</si>
  <si>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</si>
  <si>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</si>
  <si>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</si>
  <si>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</si>
  <si>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</si>
  <si>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</si>
  <si>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</si>
  <si>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</si>
  <si>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</si>
  <si>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</si>
  <si>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</si>
  <si>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</si>
  <si>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</si>
  <si>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</si>
  <si>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</si>
  <si>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</si>
  <si>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</si>
  <si>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</si>
  <si>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</si>
  <si>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</si>
  <si>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</si>
  <si>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</si>
  <si>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</si>
  <si>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</si>
  <si>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</si>
  <si>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</si>
  <si>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</si>
  <si>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</si>
  <si>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</si>
  <si>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</si>
  <si>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</si>
  <si>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</si>
  <si>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</si>
  <si>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</si>
  <si>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</si>
  <si>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</si>
  <si>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</si>
  <si>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</si>
  <si>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</si>
  <si>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</si>
  <si>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</si>
  <si>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</si>
  <si>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</si>
  <si>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</si>
  <si>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</si>
  <si>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</si>
  <si>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</si>
  <si>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</si>
  <si>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</si>
  <si>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</si>
  <si>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</si>
  <si>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</si>
  <si>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</si>
  <si>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</si>
  <si>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</si>
  <si>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</si>
  <si>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</si>
  <si>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</si>
  <si>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</si>
  <si>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</si>
  <si>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</si>
  <si>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</si>
  <si>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</si>
  <si>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</si>
  <si>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</si>
  <si>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</si>
  <si>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</si>
  <si>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</si>
  <si>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</si>
  <si>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</si>
  <si>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</si>
  <si>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</si>
  <si>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</si>
  <si>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</si>
  <si>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</si>
  <si>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</si>
  <si>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</si>
  <si>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</si>
  <si>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</si>
  <si>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</si>
  <si>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</si>
  <si>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</si>
  <si>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</si>
  <si>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</si>
  <si>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</si>
  <si>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2021 року</t>
  </si>
  <si>
    <t>ТУ ДСА України в Днiпропетровській областi</t>
  </si>
  <si>
    <t>49000. м. Дніпро. пр. Дмитра Яворницького. буд. 57 к.301</t>
  </si>
  <si>
    <t>Доручення судів України / іноземних судів</t>
  </si>
  <si>
    <t xml:space="preserve">Розглянуто справ судом присяжних </t>
  </si>
  <si>
    <t>А.В. Ігнатьєва</t>
  </si>
  <si>
    <t>І.П. Нескоромна</t>
  </si>
  <si>
    <t>(056) 744 00 44</t>
  </si>
  <si>
    <t>neskoromna@dp.court.gov.ua</t>
  </si>
  <si>
    <t>13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</si>
</sst>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&amp;C&amp;L74237A79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15284</v>
      </c>
      <c r="F6" s="103">
        <v>5455</v>
      </c>
      <c r="G6" s="103">
        <v>107</v>
      </c>
      <c r="H6" s="103">
        <v>5555</v>
      </c>
      <c r="I6" s="121" t="s">
        <v>210</v>
      </c>
      <c r="J6" s="103">
        <v>9729</v>
      </c>
      <c r="K6" s="84">
        <v>4926</v>
      </c>
      <c r="L6" s="91">
        <f t="shared" ref="L6:L46" si="0">E6-F6</f>
        <v>9829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28872</v>
      </c>
      <c r="F7" s="103">
        <v>27610</v>
      </c>
      <c r="G7" s="103">
        <v>53</v>
      </c>
      <c r="H7" s="103">
        <v>26722</v>
      </c>
      <c r="I7" s="103">
        <v>20676</v>
      </c>
      <c r="J7" s="103">
        <v>2150</v>
      </c>
      <c r="K7" s="84"/>
      <c r="L7" s="91">
        <f t="shared" si="0"/>
        <v>1262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41</v>
      </c>
      <c r="F8" s="103">
        <v>32</v>
      </c>
      <c r="G8" s="103">
        <v>2</v>
      </c>
      <c r="H8" s="103">
        <v>33</v>
      </c>
      <c r="I8" s="103">
        <v>28</v>
      </c>
      <c r="J8" s="103">
        <v>8</v>
      </c>
      <c r="K8" s="84"/>
      <c r="L8" s="91">
        <f t="shared" si="0"/>
        <v>9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6463</v>
      </c>
      <c r="F9" s="103">
        <v>5261</v>
      </c>
      <c r="G9" s="103">
        <v>17</v>
      </c>
      <c r="H9" s="85">
        <v>5222</v>
      </c>
      <c r="I9" s="103">
        <v>3599</v>
      </c>
      <c r="J9" s="103">
        <v>1241</v>
      </c>
      <c r="K9" s="84"/>
      <c r="L9" s="91">
        <f t="shared" si="0"/>
        <v>1202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57</v>
      </c>
      <c r="F10" s="103">
        <v>27</v>
      </c>
      <c r="G10" s="103">
        <v>2</v>
      </c>
      <c r="H10" s="103">
        <v>21</v>
      </c>
      <c r="I10" s="103">
        <v>3</v>
      </c>
      <c r="J10" s="103">
        <v>36</v>
      </c>
      <c r="K10" s="84"/>
      <c r="L10" s="91">
        <f t="shared" si="0"/>
        <v>30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>
        <v>6</v>
      </c>
      <c r="F11" s="103">
        <v>2</v>
      </c>
      <c r="G11" s="103"/>
      <c r="H11" s="103">
        <v>2</v>
      </c>
      <c r="I11" s="103"/>
      <c r="J11" s="103">
        <v>4</v>
      </c>
      <c r="K11" s="84"/>
      <c r="L11" s="91">
        <f t="shared" si="0"/>
        <v>4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485</v>
      </c>
      <c r="F12" s="103">
        <v>444</v>
      </c>
      <c r="G12" s="103"/>
      <c r="H12" s="103">
        <v>437</v>
      </c>
      <c r="I12" s="103">
        <v>197</v>
      </c>
      <c r="J12" s="103">
        <v>48</v>
      </c>
      <c r="K12" s="84"/>
      <c r="L12" s="91">
        <f t="shared" si="0"/>
        <v>41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54</v>
      </c>
      <c r="F13" s="103">
        <v>6</v>
      </c>
      <c r="G13" s="103"/>
      <c r="H13" s="103">
        <v>9</v>
      </c>
      <c r="I13" s="103">
        <v>4</v>
      </c>
      <c r="J13" s="103">
        <v>45</v>
      </c>
      <c r="K13" s="84">
        <v>33</v>
      </c>
      <c r="L13" s="91">
        <f t="shared" si="0"/>
        <v>48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324</v>
      </c>
      <c r="F14" s="106">
        <v>272</v>
      </c>
      <c r="G14" s="106"/>
      <c r="H14" s="106">
        <v>257</v>
      </c>
      <c r="I14" s="106">
        <v>242</v>
      </c>
      <c r="J14" s="106">
        <v>67</v>
      </c>
      <c r="K14" s="94"/>
      <c r="L14" s="91">
        <f t="shared" si="0"/>
        <v>52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266</v>
      </c>
      <c r="F15" s="106">
        <v>245</v>
      </c>
      <c r="G15" s="106"/>
      <c r="H15" s="106">
        <v>249</v>
      </c>
      <c r="I15" s="106">
        <v>158</v>
      </c>
      <c r="J15" s="106">
        <v>17</v>
      </c>
      <c r="K15" s="94"/>
      <c r="L15" s="91">
        <f t="shared" si="0"/>
        <v>21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51852</v>
      </c>
      <c r="F16" s="84">
        <f t="shared" si="1"/>
        <v>39354</v>
      </c>
      <c r="G16" s="84">
        <f t="shared" si="1"/>
        <v>181</v>
      </c>
      <c r="H16" s="84">
        <f t="shared" si="1"/>
        <v>38507</v>
      </c>
      <c r="I16" s="84">
        <f t="shared" si="1"/>
        <v>24907</v>
      </c>
      <c r="J16" s="84">
        <f t="shared" si="1"/>
        <v>13345</v>
      </c>
      <c r="K16" s="84">
        <f t="shared" si="1"/>
        <v>4959</v>
      </c>
      <c r="L16" s="91">
        <f t="shared" si="0"/>
        <v>12498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1902</v>
      </c>
      <c r="F17" s="84">
        <v>1416</v>
      </c>
      <c r="G17" s="84">
        <v>7</v>
      </c>
      <c r="H17" s="84">
        <v>1435</v>
      </c>
      <c r="I17" s="84">
        <v>658</v>
      </c>
      <c r="J17" s="84">
        <v>467</v>
      </c>
      <c r="K17" s="84">
        <v>122</v>
      </c>
      <c r="L17" s="91">
        <f t="shared" si="0"/>
        <v>486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1411</v>
      </c>
      <c r="F18" s="84">
        <v>663</v>
      </c>
      <c r="G18" s="84">
        <v>6</v>
      </c>
      <c r="H18" s="84">
        <v>656</v>
      </c>
      <c r="I18" s="84">
        <v>459</v>
      </c>
      <c r="J18" s="84">
        <v>755</v>
      </c>
      <c r="K18" s="84">
        <v>329</v>
      </c>
      <c r="L18" s="91">
        <f t="shared" si="0"/>
        <v>748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80</v>
      </c>
      <c r="F20" s="84">
        <v>49</v>
      </c>
      <c r="G20" s="84">
        <v>1</v>
      </c>
      <c r="H20" s="84">
        <v>43</v>
      </c>
      <c r="I20" s="84">
        <v>22</v>
      </c>
      <c r="J20" s="84">
        <v>37</v>
      </c>
      <c r="K20" s="84">
        <v>12</v>
      </c>
      <c r="L20" s="91">
        <f t="shared" si="0"/>
        <v>31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>
        <v>3</v>
      </c>
      <c r="F21" s="84">
        <v>2</v>
      </c>
      <c r="G21" s="84"/>
      <c r="H21" s="84">
        <v>2</v>
      </c>
      <c r="I21" s="84"/>
      <c r="J21" s="84">
        <v>1</v>
      </c>
      <c r="K21" s="84">
        <v>1</v>
      </c>
      <c r="L21" s="91">
        <f t="shared" si="0"/>
        <v>1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>
        <v>1</v>
      </c>
      <c r="F22" s="84">
        <v>1</v>
      </c>
      <c r="G22" s="84"/>
      <c r="H22" s="84"/>
      <c r="I22" s="84"/>
      <c r="J22" s="84">
        <v>1</v>
      </c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>
        <v>4</v>
      </c>
      <c r="F23" s="84">
        <v>4</v>
      </c>
      <c r="G23" s="84"/>
      <c r="H23" s="84">
        <v>4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>
        <v>3</v>
      </c>
      <c r="F24" s="84">
        <v>3</v>
      </c>
      <c r="G24" s="84"/>
      <c r="H24" s="84">
        <v>3</v>
      </c>
      <c r="I24" s="84">
        <v>1</v>
      </c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2746</v>
      </c>
      <c r="F25" s="94">
        <v>1581</v>
      </c>
      <c r="G25" s="94">
        <v>12</v>
      </c>
      <c r="H25" s="94">
        <v>1485</v>
      </c>
      <c r="I25" s="94">
        <v>482</v>
      </c>
      <c r="J25" s="94">
        <v>1261</v>
      </c>
      <c r="K25" s="94">
        <v>464</v>
      </c>
      <c r="L25" s="91">
        <f t="shared" si="0"/>
        <v>1165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18091</v>
      </c>
      <c r="F26" s="84">
        <v>16459</v>
      </c>
      <c r="G26" s="84">
        <v>10</v>
      </c>
      <c r="H26" s="84">
        <v>13941</v>
      </c>
      <c r="I26" s="84">
        <v>11418</v>
      </c>
      <c r="J26" s="84">
        <v>4150</v>
      </c>
      <c r="K26" s="84">
        <v>9</v>
      </c>
      <c r="L26" s="91">
        <f t="shared" si="0"/>
        <v>1632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772</v>
      </c>
      <c r="F27" s="111">
        <v>651</v>
      </c>
      <c r="G27" s="111"/>
      <c r="H27" s="111">
        <v>597</v>
      </c>
      <c r="I27" s="111">
        <v>360</v>
      </c>
      <c r="J27" s="111">
        <v>175</v>
      </c>
      <c r="K27" s="111"/>
      <c r="L27" s="91">
        <f t="shared" si="0"/>
        <v>121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35246</v>
      </c>
      <c r="F28" s="84">
        <v>29138</v>
      </c>
      <c r="G28" s="84">
        <v>94</v>
      </c>
      <c r="H28" s="84">
        <v>28744</v>
      </c>
      <c r="I28" s="84">
        <v>24878</v>
      </c>
      <c r="J28" s="84">
        <v>6502</v>
      </c>
      <c r="K28" s="84">
        <v>373</v>
      </c>
      <c r="L28" s="91">
        <f t="shared" si="0"/>
        <v>6108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48832</v>
      </c>
      <c r="F29" s="84">
        <v>25743</v>
      </c>
      <c r="G29" s="84">
        <v>707</v>
      </c>
      <c r="H29" s="84">
        <v>25304</v>
      </c>
      <c r="I29" s="84">
        <v>20329</v>
      </c>
      <c r="J29" s="84">
        <v>23528</v>
      </c>
      <c r="K29" s="84">
        <v>4492</v>
      </c>
      <c r="L29" s="91">
        <f t="shared" si="0"/>
        <v>23089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2722</v>
      </c>
      <c r="F30" s="84">
        <v>2563</v>
      </c>
      <c r="G30" s="84">
        <v>10</v>
      </c>
      <c r="H30" s="84">
        <v>2512</v>
      </c>
      <c r="I30" s="84">
        <v>2185</v>
      </c>
      <c r="J30" s="84">
        <v>210</v>
      </c>
      <c r="K30" s="84">
        <v>8</v>
      </c>
      <c r="L30" s="91">
        <f t="shared" si="0"/>
        <v>159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3014</v>
      </c>
      <c r="F31" s="84">
        <v>2190</v>
      </c>
      <c r="G31" s="84">
        <v>13</v>
      </c>
      <c r="H31" s="84">
        <v>2211</v>
      </c>
      <c r="I31" s="84">
        <v>1976</v>
      </c>
      <c r="J31" s="84">
        <v>803</v>
      </c>
      <c r="K31" s="84">
        <v>74</v>
      </c>
      <c r="L31" s="91">
        <f t="shared" si="0"/>
        <v>824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994</v>
      </c>
      <c r="F32" s="84">
        <v>695</v>
      </c>
      <c r="G32" s="84">
        <v>4</v>
      </c>
      <c r="H32" s="84">
        <v>634</v>
      </c>
      <c r="I32" s="84">
        <v>371</v>
      </c>
      <c r="J32" s="84">
        <v>360</v>
      </c>
      <c r="K32" s="84">
        <v>79</v>
      </c>
      <c r="L32" s="91">
        <f t="shared" si="0"/>
        <v>299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118</v>
      </c>
      <c r="F33" s="84">
        <v>58</v>
      </c>
      <c r="G33" s="84">
        <v>2</v>
      </c>
      <c r="H33" s="84">
        <v>60</v>
      </c>
      <c r="I33" s="84">
        <v>14</v>
      </c>
      <c r="J33" s="84">
        <v>58</v>
      </c>
      <c r="K33" s="84">
        <v>22</v>
      </c>
      <c r="L33" s="91">
        <f t="shared" si="0"/>
        <v>60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88</v>
      </c>
      <c r="F34" s="84">
        <v>66</v>
      </c>
      <c r="G34" s="84">
        <v>1</v>
      </c>
      <c r="H34" s="84">
        <v>48</v>
      </c>
      <c r="I34" s="84">
        <v>4</v>
      </c>
      <c r="J34" s="84">
        <v>40</v>
      </c>
      <c r="K34" s="84">
        <v>4</v>
      </c>
      <c r="L34" s="91">
        <f t="shared" si="0"/>
        <v>22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122</v>
      </c>
      <c r="F35" s="84">
        <v>119</v>
      </c>
      <c r="G35" s="84"/>
      <c r="H35" s="84">
        <v>115</v>
      </c>
      <c r="I35" s="84">
        <v>10</v>
      </c>
      <c r="J35" s="84">
        <v>7</v>
      </c>
      <c r="K35" s="84">
        <v>1</v>
      </c>
      <c r="L35" s="91">
        <f t="shared" si="0"/>
        <v>3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681</v>
      </c>
      <c r="F36" s="84">
        <v>435</v>
      </c>
      <c r="G36" s="84">
        <v>14</v>
      </c>
      <c r="H36" s="84">
        <v>431</v>
      </c>
      <c r="I36" s="84">
        <v>117</v>
      </c>
      <c r="J36" s="84">
        <v>250</v>
      </c>
      <c r="K36" s="84">
        <v>83</v>
      </c>
      <c r="L36" s="91">
        <f t="shared" si="0"/>
        <v>246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4993</v>
      </c>
      <c r="F37" s="84">
        <v>3943</v>
      </c>
      <c r="G37" s="84">
        <v>21</v>
      </c>
      <c r="H37" s="84">
        <v>3743</v>
      </c>
      <c r="I37" s="84">
        <v>2282</v>
      </c>
      <c r="J37" s="84">
        <v>1250</v>
      </c>
      <c r="K37" s="84">
        <v>155</v>
      </c>
      <c r="L37" s="91">
        <f t="shared" si="0"/>
        <v>1050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22</v>
      </c>
      <c r="F38" s="84">
        <v>16</v>
      </c>
      <c r="G38" s="84"/>
      <c r="H38" s="84">
        <v>13</v>
      </c>
      <c r="I38" s="84">
        <v>7</v>
      </c>
      <c r="J38" s="84">
        <v>9</v>
      </c>
      <c r="K38" s="84">
        <v>2</v>
      </c>
      <c r="L38" s="91">
        <f t="shared" si="0"/>
        <v>6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228</v>
      </c>
      <c r="F39" s="84">
        <v>184</v>
      </c>
      <c r="G39" s="84"/>
      <c r="H39" s="84">
        <v>163</v>
      </c>
      <c r="I39" s="84">
        <v>95</v>
      </c>
      <c r="J39" s="84">
        <v>65</v>
      </c>
      <c r="K39" s="84">
        <v>7</v>
      </c>
      <c r="L39" s="91">
        <f t="shared" si="0"/>
        <v>44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88452</v>
      </c>
      <c r="F40" s="94">
        <v>59297</v>
      </c>
      <c r="G40" s="94">
        <v>808</v>
      </c>
      <c r="H40" s="94">
        <v>51194</v>
      </c>
      <c r="I40" s="94">
        <v>36808</v>
      </c>
      <c r="J40" s="94">
        <v>37258</v>
      </c>
      <c r="K40" s="94">
        <v>5309</v>
      </c>
      <c r="L40" s="91">
        <f t="shared" si="0"/>
        <v>29155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45531</v>
      </c>
      <c r="F41" s="84">
        <v>39488</v>
      </c>
      <c r="G41" s="84"/>
      <c r="H41" s="84">
        <v>36987</v>
      </c>
      <c r="I41" s="121" t="s">
        <v>210</v>
      </c>
      <c r="J41" s="84">
        <v>8544</v>
      </c>
      <c r="K41" s="84">
        <v>417</v>
      </c>
      <c r="L41" s="91">
        <f t="shared" si="0"/>
        <v>6043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503</v>
      </c>
      <c r="F42" s="84">
        <v>450</v>
      </c>
      <c r="G42" s="84"/>
      <c r="H42" s="84">
        <v>362</v>
      </c>
      <c r="I42" s="121" t="s">
        <v>210</v>
      </c>
      <c r="J42" s="84">
        <v>141</v>
      </c>
      <c r="K42" s="84">
        <v>7</v>
      </c>
      <c r="L42" s="91">
        <f t="shared" si="0"/>
        <v>53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501</v>
      </c>
      <c r="F43" s="84">
        <v>443</v>
      </c>
      <c r="G43" s="84"/>
      <c r="H43" s="84">
        <v>421</v>
      </c>
      <c r="I43" s="84">
        <v>234</v>
      </c>
      <c r="J43" s="84">
        <v>80</v>
      </c>
      <c r="K43" s="84">
        <v>17</v>
      </c>
      <c r="L43" s="91">
        <f t="shared" si="0"/>
        <v>58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37</v>
      </c>
      <c r="F44" s="84">
        <v>35</v>
      </c>
      <c r="G44" s="84"/>
      <c r="H44" s="84">
        <v>34</v>
      </c>
      <c r="I44" s="84">
        <v>12</v>
      </c>
      <c r="J44" s="84">
        <v>3</v>
      </c>
      <c r="K44" s="84">
        <v>1</v>
      </c>
      <c r="L44" s="91">
        <f t="shared" si="0"/>
        <v>2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46069</v>
      </c>
      <c r="F45" s="84">
        <f t="shared" ref="F45:K45" si="2">F41+F43+F44</f>
        <v>39966</v>
      </c>
      <c r="G45" s="84">
        <f t="shared" si="2"/>
        <v>0</v>
      </c>
      <c r="H45" s="84">
        <f t="shared" si="2"/>
        <v>37442</v>
      </c>
      <c r="I45" s="84">
        <f>I43+I44</f>
        <v>246</v>
      </c>
      <c r="J45" s="84">
        <f t="shared" si="2"/>
        <v>8627</v>
      </c>
      <c r="K45" s="84">
        <f t="shared" si="2"/>
        <v>435</v>
      </c>
      <c r="L45" s="91">
        <f t="shared" si="0"/>
        <v>6103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189119</v>
      </c>
      <c r="F46" s="84">
        <f t="shared" si="3"/>
        <v>140198</v>
      </c>
      <c r="G46" s="84">
        <f t="shared" si="3"/>
        <v>1001</v>
      </c>
      <c r="H46" s="84">
        <f t="shared" si="3"/>
        <v>128628</v>
      </c>
      <c r="I46" s="84">
        <f t="shared" si="3"/>
        <v>62443</v>
      </c>
      <c r="J46" s="84">
        <f t="shared" si="3"/>
        <v>60491</v>
      </c>
      <c r="K46" s="84">
        <f t="shared" si="3"/>
        <v>11167</v>
      </c>
      <c r="L46" s="91">
        <f t="shared" si="0"/>
        <v>48921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&amp;R2&amp;C&amp;R2&amp;L74237A79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645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571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9126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66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264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1425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2075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2886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812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1021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685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3943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122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398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798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1521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740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13905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872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529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332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183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32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13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27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91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34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6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28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14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7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11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1468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6443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2055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367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1688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23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1388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750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532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12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>
        <v>1</v>
      </c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>
        <v>11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&amp;R3&amp;C&amp;R3&amp;L74237A79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5560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4587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426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2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698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185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204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31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17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12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1159247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52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>
        <v>7</v>
      </c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816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15288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299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179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>
        <v>4</v>
      </c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177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5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132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368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2650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96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1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>
        <v>1191414</v>
      </c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>
        <v>4782</v>
      </c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9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140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26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10346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16661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14114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42293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46159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384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2186669169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401147257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>
        <v>4</v>
      </c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622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490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3742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1450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374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257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106227</v>
      </c>
      <c r="F58" s="109">
        <f>F59+F62+F63+F64</f>
        <v>18192</v>
      </c>
      <c r="G58" s="109">
        <f>G59+G62+G63+G64</f>
        <v>2768</v>
      </c>
      <c r="H58" s="109">
        <f>H59+H62+H63+H64</f>
        <v>812</v>
      </c>
      <c r="I58" s="109">
        <f>I59+I62+I63+I64</f>
        <v>629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35239</v>
      </c>
      <c r="F59" s="94">
        <v>1930</v>
      </c>
      <c r="G59" s="94">
        <v>752</v>
      </c>
      <c r="H59" s="94">
        <v>347</v>
      </c>
      <c r="I59" s="94">
        <v>239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2970</v>
      </c>
      <c r="F60" s="86">
        <v>1321</v>
      </c>
      <c r="G60" s="86">
        <v>704</v>
      </c>
      <c r="H60" s="86">
        <v>340</v>
      </c>
      <c r="I60" s="86">
        <v>220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26510</v>
      </c>
      <c r="F61" s="86">
        <v>186</v>
      </c>
      <c r="G61" s="86">
        <v>13</v>
      </c>
      <c r="H61" s="86">
        <v>2</v>
      </c>
      <c r="I61" s="86">
        <v>11</v>
      </c>
    </row>
    <row r="62" spans="1:9" ht="13.5" customHeight="1" x14ac:dyDescent="0.2">
      <c r="A62" s="252" t="s">
        <v>30</v>
      </c>
      <c r="B62" s="252"/>
      <c r="C62" s="252"/>
      <c r="D62" s="252"/>
      <c r="E62" s="84">
        <v>957</v>
      </c>
      <c r="F62" s="84">
        <v>355</v>
      </c>
      <c r="G62" s="84">
        <v>130</v>
      </c>
      <c r="H62" s="84">
        <v>21</v>
      </c>
      <c r="I62" s="84">
        <v>22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33444</v>
      </c>
      <c r="F63" s="84">
        <v>15093</v>
      </c>
      <c r="G63" s="84">
        <v>1852</v>
      </c>
      <c r="H63" s="84">
        <v>442</v>
      </c>
      <c r="I63" s="84">
        <v>363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36587</v>
      </c>
      <c r="F64" s="84">
        <v>814</v>
      </c>
      <c r="G64" s="84">
        <v>34</v>
      </c>
      <c r="H64" s="84">
        <v>2</v>
      </c>
      <c r="I64" s="84">
        <v>5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51857</v>
      </c>
      <c r="G68" s="115">
        <v>649288113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28150</v>
      </c>
      <c r="G69" s="117">
        <v>567627618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23707</v>
      </c>
      <c r="G70" s="117">
        <v>81660495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18303</v>
      </c>
      <c r="G71" s="115">
        <v>15466165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56</v>
      </c>
      <c r="G72" s="117">
        <v>110531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22</v>
      </c>
      <c r="G73" s="117">
        <v>5695550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107</v>
      </c>
      <c r="G74" s="117">
        <v>3199594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&amp;R4&amp;C&amp;R4&amp;L74237A79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18.460597444247906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37.159985013113527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36.796193497224422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14.24928874335713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5.0423090297901938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91.747385840026254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500.49805447470817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735.8715953307393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58.7826086956522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44.934782608695699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190.02173913043501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15.413043478260899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93.673913043478194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97.673913043478294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22.1086956521739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&amp;R5&amp;C&amp;R5&amp;L74237A79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2021-09-02T06:14:55Z</cp:lastPrinted>
  <dcterms:created xsi:type="dcterms:W3CDTF">2004-04-20T14:33:35Z</dcterms:created>
  <dcterms:modified xsi:type="dcterms:W3CDTF">2021-11-11T12:37:00Z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мзс_10004_2.2021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74237A79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