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лександра\Desktop\завантажити\"/>
    </mc:Choice>
  </mc:AlternateContent>
  <xr:revisionPtr revIDLastSave="0" documentId="8_{43D79338-2020-403F-86B1-653377FE4590}" xr6:coauthVersionLast="47" xr6:coauthVersionMax="47" xr10:uidLastSave="{00000000-0000-0000-0000-000000000000}"/>
  <bookViews>
    <workbookView xWindow="-120" yWindow="-120" windowWidth="29040" windowHeight="1584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22" l="1"/>
  <c r="D6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F16" i="15"/>
  <c r="L16" i="15"/>
  <c r="G16" i="15"/>
  <c r="G46" i="15" s="1"/>
  <c r="H16" i="15"/>
  <c r="I16" i="15"/>
  <c r="J16" i="15"/>
  <c r="D4" i="22" s="1"/>
  <c r="K16" i="15"/>
  <c r="K4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K45" i="15"/>
  <c r="J45" i="15"/>
  <c r="D7" i="22"/>
  <c r="I45" i="15"/>
  <c r="I46" i="15" s="1"/>
  <c r="H45" i="15"/>
  <c r="H46" i="15" s="1"/>
  <c r="D9" i="22" s="1"/>
  <c r="G45" i="15"/>
  <c r="F45" i="15"/>
  <c r="F46" i="15" s="1"/>
  <c r="D8" i="22" s="1"/>
  <c r="E45" i="15"/>
  <c r="E46" i="15" s="1"/>
  <c r="L45" i="15"/>
  <c r="L46" i="15" l="1"/>
  <c r="D10" i="22"/>
  <c r="J46" i="15"/>
  <c r="D3" i="22" s="1"/>
</calcChain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<sst xmlns="http://schemas.openxmlformats.org/spreadsheetml/2006/main" count="294" uniqueCount="221">
  <si>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</si>
  <si>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</si>
  <si>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</si>
  <si>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</si>
  <si>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</si>
  <si>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</si>
  <si>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</si>
  <si>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</si>
  <si>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</si>
  <si>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</si>
  <si>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</si>
  <si>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</si>
  <si>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</si>
  <si>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</si>
  <si>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</si>
  <si>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</si>
  <si>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</si>
  <si>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</si>
  <si>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</si>
  <si>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</si>
  <si>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</si>
  <si>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</si>
  <si>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</si>
  <si>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</si>
  <si>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</si>
  <si>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</si>
  <si>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</si>
  <si>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</si>
  <si>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</si>
  <si>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</si>
  <si>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</si>
  <si>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</si>
  <si>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</si>
  <si>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</si>
  <si>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</si>
  <si>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</si>
  <si>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</si>
  <si>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</si>
  <si>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</si>
  <si>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</si>
  <si>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</si>
  <si>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</si>
  <si>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</si>
  <si>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</si>
  <si>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</si>
  <si>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</si>
  <si>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</si>
  <si>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</si>
  <si>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</si>
  <si>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</si>
  <si>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</si>
  <si>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</si>
  <si>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</si>
  <si>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</si>
  <si>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</si>
  <si>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</si>
  <si>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</si>
  <si>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</si>
  <si>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</si>
  <si>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</si>
  <si>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</si>
  <si>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</si>
  <si>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</si>
  <si>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</si>
  <si>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</si>
  <si>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</si>
  <si>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</si>
  <si>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</si>
  <si>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</si>
  <si>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</si>
  <si>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</si>
  <si>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</si>
  <si>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</si>
  <si>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</si>
  <si>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</si>
  <si>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</si>
  <si>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</si>
  <si>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</si>
  <si>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</si>
  <si>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</si>
  <si>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</si>
  <si>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</si>
  <si>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</si>
  <si>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</si>
  <si>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</si>
  <si>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</si>
  <si>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</si>
  <si>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</si>
  <si>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</si>
  <si>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</si>
  <si>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</si>
  <si>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</si>
  <si>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</si>
  <si>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</si>
  <si>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</si>
  <si>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</si>
  <si>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</si>
  <si>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</si>
  <si>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</si>
  <si>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</si>
  <si>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</si>
  <si>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</si>
  <si>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</si>
  <si>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</si>
  <si>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</si>
  <si>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</si>
  <si>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</si>
  <si>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</si>
  <si>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</si>
  <si>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</si>
  <si>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</si>
  <si>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</si>
  <si>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</si>
  <si>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</si>
  <si>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</si>
  <si>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</si>
  <si>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</si>
  <si>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</si>
  <si>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</si>
  <si>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</si>
  <si>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</si>
  <si>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</si>
  <si>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</si>
  <si>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</si>
  <si>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</si>
  <si>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</si>
  <si>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</si>
  <si>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</si>
  <si>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</si>
  <si>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</si>
  <si>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</si>
  <si>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</si>
  <si>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</si>
  <si>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</si>
  <si>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</si>
  <si>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</si>
  <si>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</si>
  <si>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</si>
  <si>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</si>
  <si>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</si>
  <si>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</si>
  <si>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</si>
  <si>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</si>
  <si>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</si>
  <si>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</si>
  <si>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</si>
  <si>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</si>
  <si>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</si>
  <si>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</si>
  <si>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</si>
  <si>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</si>
  <si>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</si>
  <si>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</si>
  <si>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</si>
  <si>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</si>
  <si>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</si>
  <si>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</si>
  <si>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</si>
  <si>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</si>
  <si>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</si>
  <si>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</si>
  <si>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</si>
  <si>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</si>
  <si>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</si>
  <si>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</si>
  <si>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</si>
  <si>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</si>
  <si>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</si>
  <si>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</si>
  <si>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</si>
  <si>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</si>
  <si>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</si>
  <si>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</si>
  <si>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</si>
  <si>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</si>
  <si>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</si>
  <si>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</si>
  <si>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</si>
  <si>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</si>
  <si>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</si>
  <si>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</si>
  <si>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</si>
  <si>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</si>
  <si>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</si>
  <si>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</si>
  <si>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</si>
  <si>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</si>
  <si>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</si>
  <si>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</si>
  <si>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</si>
  <si>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</si>
  <si>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</si>
  <si>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</si>
  <si>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</si>
  <si>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</si>
  <si>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</si>
  <si>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</si>
  <si>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</si>
  <si>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</si>
  <si>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</si>
  <si>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</si>
  <si>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</si>
  <si>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</si>
  <si>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</si>
  <si>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</si>
  <si>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</si>
  <si>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</si>
  <si>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</si>
  <si>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</si>
  <si>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</si>
  <si>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</si>
  <si>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2021 року</t>
  </si>
  <si>
    <t>ТУ ДСА України в Днiпропетровській областi</t>
  </si>
  <si>
    <t>49000. м. Дніпро. пр. Дмитра Яворницького. буд. 57 к.301</t>
  </si>
  <si>
    <t>Доручення судів України / іноземних судів</t>
  </si>
  <si>
    <t xml:space="preserve">Розглянуто справ судом присяжних </t>
  </si>
  <si>
    <t>А.В. Ігнатьєва</t>
  </si>
  <si>
    <t>І.П. Нескоромна</t>
  </si>
  <si>
    <t>(056) 744 00 44</t>
  </si>
  <si>
    <t>neskoromna@dp.court.gov.ua</t>
  </si>
  <si>
    <t>13 липня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</si>
</sst>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 x14ac:dyDescent="0.25">
      <c r="B4" s="124"/>
      <c r="C4" s="124"/>
      <c r="D4" s="124"/>
      <c r="E4" s="124"/>
      <c r="F4" s="124"/>
      <c r="G4" s="124"/>
      <c r="H4" s="124"/>
    </row>
    <row r="5" spans="1:8" ht="18.95" customHeight="1" x14ac:dyDescent="0.3">
      <c r="B5" s="123"/>
      <c r="C5" s="123"/>
      <c r="D5" s="123"/>
      <c r="E5" s="123"/>
      <c r="F5" s="123"/>
      <c r="G5" s="123"/>
      <c r="H5" s="123"/>
    </row>
    <row r="6" spans="1:8" ht="18.95" customHeight="1" x14ac:dyDescent="0.3">
      <c r="B6" s="12"/>
      <c r="C6" s="123" t="s">
        <v>211</v>
      </c>
      <c r="D6" s="123"/>
      <c r="E6" s="123"/>
      <c r="F6" s="123"/>
      <c r="G6" s="123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 x14ac:dyDescent="0.2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9" ht="12.75" customHeight="1" x14ac:dyDescent="0.2">
      <c r="A18" s="34"/>
      <c r="B18" s="128" t="s">
        <v>19</v>
      </c>
      <c r="C18" s="129"/>
      <c r="D18" s="130"/>
      <c r="E18" s="155"/>
    </row>
    <row r="19" spans="1:9" ht="12.75" customHeight="1" x14ac:dyDescent="0.2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9" ht="12.95" customHeight="1" x14ac:dyDescent="0.2">
      <c r="A20" s="34"/>
      <c r="B20" s="152"/>
      <c r="C20" s="153"/>
      <c r="D20" s="154"/>
      <c r="E20" s="155"/>
      <c r="F20" s="131"/>
      <c r="G20" s="132"/>
      <c r="H20" s="132"/>
    </row>
    <row r="21" spans="1:9" ht="12.95" customHeight="1" x14ac:dyDescent="0.2">
      <c r="A21" s="34"/>
      <c r="B21" s="25"/>
      <c r="C21" s="26"/>
      <c r="D21" s="34"/>
      <c r="E21" s="35"/>
      <c r="F21" s="131"/>
      <c r="G21" s="132"/>
      <c r="H21" s="132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 x14ac:dyDescent="0.2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 x14ac:dyDescent="0.2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 x14ac:dyDescent="0.2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 x14ac:dyDescent="0.2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&amp;C&amp;L74237A79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activeCell="E6" sqref="E6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 x14ac:dyDescent="0.2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 x14ac:dyDescent="0.2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 x14ac:dyDescent="0.2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65" t="s">
        <v>41</v>
      </c>
      <c r="B6" s="163" t="s">
        <v>25</v>
      </c>
      <c r="C6" s="164"/>
      <c r="D6" s="39">
        <v>1</v>
      </c>
      <c r="E6" s="103">
        <v>15284</v>
      </c>
      <c r="F6" s="103">
        <v>5455</v>
      </c>
      <c r="G6" s="103">
        <v>107</v>
      </c>
      <c r="H6" s="103">
        <v>5555</v>
      </c>
      <c r="I6" s="121" t="s">
        <v>210</v>
      </c>
      <c r="J6" s="103">
        <v>9729</v>
      </c>
      <c r="K6" s="84">
        <v>4926</v>
      </c>
      <c r="L6" s="91">
        <f t="shared" ref="L6:L46" si="0">E6-F6</f>
        <v>9829</v>
      </c>
    </row>
    <row r="7" spans="1:12" s="4" customFormat="1" ht="24.75" customHeight="1" x14ac:dyDescent="0.2">
      <c r="A7" s="166"/>
      <c r="B7" s="163" t="s">
        <v>124</v>
      </c>
      <c r="C7" s="164"/>
      <c r="D7" s="39">
        <v>2</v>
      </c>
      <c r="E7" s="103">
        <v>28872</v>
      </c>
      <c r="F7" s="103">
        <v>27610</v>
      </c>
      <c r="G7" s="103">
        <v>53</v>
      </c>
      <c r="H7" s="103">
        <v>26722</v>
      </c>
      <c r="I7" s="103">
        <v>20676</v>
      </c>
      <c r="J7" s="103">
        <v>2150</v>
      </c>
      <c r="K7" s="84"/>
      <c r="L7" s="91">
        <f t="shared" si="0"/>
        <v>1262</v>
      </c>
    </row>
    <row r="8" spans="1:12" s="4" customFormat="1" ht="24" customHeight="1" x14ac:dyDescent="0.2">
      <c r="A8" s="166"/>
      <c r="B8" s="163" t="s">
        <v>29</v>
      </c>
      <c r="C8" s="164"/>
      <c r="D8" s="39">
        <v>3</v>
      </c>
      <c r="E8" s="103">
        <v>41</v>
      </c>
      <c r="F8" s="103">
        <v>32</v>
      </c>
      <c r="G8" s="103">
        <v>2</v>
      </c>
      <c r="H8" s="103">
        <v>33</v>
      </c>
      <c r="I8" s="103">
        <v>28</v>
      </c>
      <c r="J8" s="103">
        <v>8</v>
      </c>
      <c r="K8" s="84"/>
      <c r="L8" s="91">
        <f t="shared" si="0"/>
        <v>9</v>
      </c>
    </row>
    <row r="9" spans="1:12" s="4" customFormat="1" ht="18.75" customHeight="1" x14ac:dyDescent="0.2">
      <c r="A9" s="166"/>
      <c r="B9" s="163" t="s">
        <v>28</v>
      </c>
      <c r="C9" s="164"/>
      <c r="D9" s="39">
        <v>4</v>
      </c>
      <c r="E9" s="103">
        <v>6463</v>
      </c>
      <c r="F9" s="103">
        <v>5261</v>
      </c>
      <c r="G9" s="103">
        <v>17</v>
      </c>
      <c r="H9" s="85">
        <v>5222</v>
      </c>
      <c r="I9" s="103">
        <v>3599</v>
      </c>
      <c r="J9" s="103">
        <v>1241</v>
      </c>
      <c r="K9" s="84"/>
      <c r="L9" s="91">
        <f t="shared" si="0"/>
        <v>1202</v>
      </c>
    </row>
    <row r="10" spans="1:12" s="4" customFormat="1" ht="27" customHeight="1" x14ac:dyDescent="0.2">
      <c r="A10" s="166"/>
      <c r="B10" s="163" t="s">
        <v>172</v>
      </c>
      <c r="C10" s="164"/>
      <c r="D10" s="39">
        <v>5</v>
      </c>
      <c r="E10" s="103">
        <v>57</v>
      </c>
      <c r="F10" s="103">
        <v>27</v>
      </c>
      <c r="G10" s="103">
        <v>2</v>
      </c>
      <c r="H10" s="103">
        <v>21</v>
      </c>
      <c r="I10" s="103">
        <v>3</v>
      </c>
      <c r="J10" s="103">
        <v>36</v>
      </c>
      <c r="K10" s="84"/>
      <c r="L10" s="91">
        <f t="shared" si="0"/>
        <v>30</v>
      </c>
    </row>
    <row r="11" spans="1:12" s="4" customFormat="1" ht="27" customHeight="1" x14ac:dyDescent="0.2">
      <c r="A11" s="166"/>
      <c r="B11" s="163" t="s">
        <v>125</v>
      </c>
      <c r="C11" s="164"/>
      <c r="D11" s="39">
        <v>6</v>
      </c>
      <c r="E11" s="103">
        <v>6</v>
      </c>
      <c r="F11" s="103">
        <v>2</v>
      </c>
      <c r="G11" s="103"/>
      <c r="H11" s="103">
        <v>2</v>
      </c>
      <c r="I11" s="103"/>
      <c r="J11" s="103">
        <v>4</v>
      </c>
      <c r="K11" s="84"/>
      <c r="L11" s="91">
        <f t="shared" si="0"/>
        <v>4</v>
      </c>
    </row>
    <row r="12" spans="1:12" s="4" customFormat="1" ht="15" customHeight="1" x14ac:dyDescent="0.2">
      <c r="A12" s="166"/>
      <c r="B12" s="163" t="s">
        <v>191</v>
      </c>
      <c r="C12" s="164"/>
      <c r="D12" s="39">
        <v>7</v>
      </c>
      <c r="E12" s="103">
        <v>485</v>
      </c>
      <c r="F12" s="103">
        <v>444</v>
      </c>
      <c r="G12" s="103"/>
      <c r="H12" s="103">
        <v>437</v>
      </c>
      <c r="I12" s="103">
        <v>197</v>
      </c>
      <c r="J12" s="103">
        <v>48</v>
      </c>
      <c r="K12" s="84"/>
      <c r="L12" s="91">
        <f t="shared" si="0"/>
        <v>41</v>
      </c>
    </row>
    <row r="13" spans="1:12" s="4" customFormat="1" ht="15" customHeight="1" x14ac:dyDescent="0.2">
      <c r="A13" s="166"/>
      <c r="B13" s="163" t="s">
        <v>123</v>
      </c>
      <c r="C13" s="164"/>
      <c r="D13" s="39">
        <v>8</v>
      </c>
      <c r="E13" s="103">
        <v>54</v>
      </c>
      <c r="F13" s="103">
        <v>6</v>
      </c>
      <c r="G13" s="103"/>
      <c r="H13" s="103">
        <v>9</v>
      </c>
      <c r="I13" s="103">
        <v>4</v>
      </c>
      <c r="J13" s="103">
        <v>45</v>
      </c>
      <c r="K13" s="84">
        <v>33</v>
      </c>
      <c r="L13" s="91">
        <f t="shared" si="0"/>
        <v>48</v>
      </c>
    </row>
    <row r="14" spans="1:12" s="4" customFormat="1" ht="26.25" customHeight="1" x14ac:dyDescent="0.2">
      <c r="A14" s="166"/>
      <c r="B14" s="156" t="s">
        <v>193</v>
      </c>
      <c r="C14" s="157"/>
      <c r="D14" s="39">
        <v>9</v>
      </c>
      <c r="E14" s="106">
        <v>324</v>
      </c>
      <c r="F14" s="106">
        <v>272</v>
      </c>
      <c r="G14" s="106"/>
      <c r="H14" s="106">
        <v>257</v>
      </c>
      <c r="I14" s="106">
        <v>242</v>
      </c>
      <c r="J14" s="106">
        <v>67</v>
      </c>
      <c r="K14" s="94"/>
      <c r="L14" s="91">
        <f t="shared" si="0"/>
        <v>52</v>
      </c>
    </row>
    <row r="15" spans="1:12" s="4" customFormat="1" ht="15" customHeight="1" x14ac:dyDescent="0.2">
      <c r="A15" s="166"/>
      <c r="B15" s="163" t="s">
        <v>202</v>
      </c>
      <c r="C15" s="164"/>
      <c r="D15" s="39">
        <v>10</v>
      </c>
      <c r="E15" s="106">
        <v>266</v>
      </c>
      <c r="F15" s="106">
        <v>245</v>
      </c>
      <c r="G15" s="106"/>
      <c r="H15" s="106">
        <v>249</v>
      </c>
      <c r="I15" s="106">
        <v>158</v>
      </c>
      <c r="J15" s="106">
        <v>17</v>
      </c>
      <c r="K15" s="94"/>
      <c r="L15" s="91">
        <f t="shared" si="0"/>
        <v>21</v>
      </c>
    </row>
    <row r="16" spans="1:12" s="4" customFormat="1" ht="15.75" customHeight="1" x14ac:dyDescent="0.2">
      <c r="A16" s="167"/>
      <c r="B16" s="6" t="s">
        <v>36</v>
      </c>
      <c r="C16" s="6"/>
      <c r="D16" s="39">
        <v>11</v>
      </c>
      <c r="E16" s="84">
        <f t="shared" ref="E16:K16" si="1">SUM(E6:E15)</f>
        <v>51852</v>
      </c>
      <c r="F16" s="84">
        <f t="shared" si="1"/>
        <v>39354</v>
      </c>
      <c r="G16" s="84">
        <f t="shared" si="1"/>
        <v>181</v>
      </c>
      <c r="H16" s="84">
        <f t="shared" si="1"/>
        <v>38507</v>
      </c>
      <c r="I16" s="84">
        <f t="shared" si="1"/>
        <v>24907</v>
      </c>
      <c r="J16" s="84">
        <f t="shared" si="1"/>
        <v>13345</v>
      </c>
      <c r="K16" s="84">
        <f t="shared" si="1"/>
        <v>4959</v>
      </c>
      <c r="L16" s="91">
        <f t="shared" si="0"/>
        <v>12498</v>
      </c>
    </row>
    <row r="17" spans="1:12" ht="16.5" customHeight="1" x14ac:dyDescent="0.25">
      <c r="A17" s="165" t="s">
        <v>58</v>
      </c>
      <c r="B17" s="158" t="s">
        <v>31</v>
      </c>
      <c r="C17" s="159"/>
      <c r="D17" s="39">
        <v>12</v>
      </c>
      <c r="E17" s="84">
        <v>1902</v>
      </c>
      <c r="F17" s="84">
        <v>1416</v>
      </c>
      <c r="G17" s="84">
        <v>7</v>
      </c>
      <c r="H17" s="84">
        <v>1435</v>
      </c>
      <c r="I17" s="84">
        <v>658</v>
      </c>
      <c r="J17" s="84">
        <v>467</v>
      </c>
      <c r="K17" s="84">
        <v>122</v>
      </c>
      <c r="L17" s="91">
        <f t="shared" si="0"/>
        <v>486</v>
      </c>
    </row>
    <row r="18" spans="1:12" ht="13.5" customHeight="1" x14ac:dyDescent="0.25">
      <c r="A18" s="166"/>
      <c r="B18" s="96"/>
      <c r="C18" s="97" t="s">
        <v>169</v>
      </c>
      <c r="D18" s="39">
        <v>13</v>
      </c>
      <c r="E18" s="84">
        <v>1411</v>
      </c>
      <c r="F18" s="84">
        <v>663</v>
      </c>
      <c r="G18" s="84">
        <v>6</v>
      </c>
      <c r="H18" s="84">
        <v>656</v>
      </c>
      <c r="I18" s="84">
        <v>459</v>
      </c>
      <c r="J18" s="84">
        <v>755</v>
      </c>
      <c r="K18" s="84">
        <v>329</v>
      </c>
      <c r="L18" s="91">
        <f t="shared" si="0"/>
        <v>748</v>
      </c>
    </row>
    <row r="19" spans="1:12" ht="26.25" customHeight="1" x14ac:dyDescent="0.25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 x14ac:dyDescent="0.25">
      <c r="A20" s="166"/>
      <c r="B20" s="163" t="s">
        <v>28</v>
      </c>
      <c r="C20" s="164"/>
      <c r="D20" s="39">
        <v>15</v>
      </c>
      <c r="E20" s="84">
        <v>80</v>
      </c>
      <c r="F20" s="84">
        <v>49</v>
      </c>
      <c r="G20" s="84">
        <v>1</v>
      </c>
      <c r="H20" s="84">
        <v>43</v>
      </c>
      <c r="I20" s="84">
        <v>22</v>
      </c>
      <c r="J20" s="84">
        <v>37</v>
      </c>
      <c r="K20" s="84">
        <v>12</v>
      </c>
      <c r="L20" s="91">
        <f t="shared" si="0"/>
        <v>31</v>
      </c>
    </row>
    <row r="21" spans="1:12" ht="24" customHeight="1" x14ac:dyDescent="0.25">
      <c r="A21" s="166"/>
      <c r="B21" s="158" t="s">
        <v>172</v>
      </c>
      <c r="C21" s="159"/>
      <c r="D21" s="39">
        <v>16</v>
      </c>
      <c r="E21" s="84">
        <v>3</v>
      </c>
      <c r="F21" s="84">
        <v>2</v>
      </c>
      <c r="G21" s="84"/>
      <c r="H21" s="84">
        <v>2</v>
      </c>
      <c r="I21" s="84"/>
      <c r="J21" s="84">
        <v>1</v>
      </c>
      <c r="K21" s="84">
        <v>1</v>
      </c>
      <c r="L21" s="91">
        <f t="shared" si="0"/>
        <v>1</v>
      </c>
    </row>
    <row r="22" spans="1:12" ht="17.25" customHeight="1" x14ac:dyDescent="0.25">
      <c r="A22" s="166"/>
      <c r="B22" s="158" t="s">
        <v>34</v>
      </c>
      <c r="C22" s="159"/>
      <c r="D22" s="39">
        <v>17</v>
      </c>
      <c r="E22" s="84">
        <v>1</v>
      </c>
      <c r="F22" s="84">
        <v>1</v>
      </c>
      <c r="G22" s="84"/>
      <c r="H22" s="84"/>
      <c r="I22" s="84"/>
      <c r="J22" s="84">
        <v>1</v>
      </c>
      <c r="K22" s="84"/>
      <c r="L22" s="91">
        <f t="shared" si="0"/>
        <v>0</v>
      </c>
    </row>
    <row r="23" spans="1:12" ht="17.25" customHeight="1" x14ac:dyDescent="0.25">
      <c r="A23" s="166"/>
      <c r="B23" s="158" t="s">
        <v>194</v>
      </c>
      <c r="C23" s="159"/>
      <c r="D23" s="39">
        <v>18</v>
      </c>
      <c r="E23" s="84">
        <v>4</v>
      </c>
      <c r="F23" s="84">
        <v>4</v>
      </c>
      <c r="G23" s="84"/>
      <c r="H23" s="84">
        <v>4</v>
      </c>
      <c r="I23" s="84"/>
      <c r="J23" s="84"/>
      <c r="K23" s="84"/>
      <c r="L23" s="91">
        <f t="shared" si="0"/>
        <v>0</v>
      </c>
    </row>
    <row r="24" spans="1:12" ht="18" customHeight="1" x14ac:dyDescent="0.25">
      <c r="A24" s="166"/>
      <c r="B24" s="158" t="s">
        <v>127</v>
      </c>
      <c r="C24" s="159"/>
      <c r="D24" s="39">
        <v>19</v>
      </c>
      <c r="E24" s="84">
        <v>3</v>
      </c>
      <c r="F24" s="84">
        <v>3</v>
      </c>
      <c r="G24" s="84"/>
      <c r="H24" s="84">
        <v>3</v>
      </c>
      <c r="I24" s="84">
        <v>1</v>
      </c>
      <c r="J24" s="84"/>
      <c r="K24" s="84"/>
      <c r="L24" s="91">
        <f t="shared" si="0"/>
        <v>0</v>
      </c>
    </row>
    <row r="25" spans="1:12" ht="16.5" customHeight="1" x14ac:dyDescent="0.25">
      <c r="A25" s="167"/>
      <c r="B25" s="6" t="s">
        <v>36</v>
      </c>
      <c r="C25" s="6"/>
      <c r="D25" s="39">
        <v>20</v>
      </c>
      <c r="E25" s="94">
        <v>2746</v>
      </c>
      <c r="F25" s="94">
        <v>1581</v>
      </c>
      <c r="G25" s="94">
        <v>12</v>
      </c>
      <c r="H25" s="94">
        <v>1485</v>
      </c>
      <c r="I25" s="94">
        <v>482</v>
      </c>
      <c r="J25" s="94">
        <v>1261</v>
      </c>
      <c r="K25" s="94">
        <v>464</v>
      </c>
      <c r="L25" s="91">
        <f t="shared" si="0"/>
        <v>1165</v>
      </c>
    </row>
    <row r="26" spans="1:12" ht="18" customHeight="1" x14ac:dyDescent="0.25">
      <c r="A26" s="175" t="s">
        <v>112</v>
      </c>
      <c r="B26" s="158" t="s">
        <v>126</v>
      </c>
      <c r="C26" s="159"/>
      <c r="D26" s="39">
        <v>21</v>
      </c>
      <c r="E26" s="84">
        <v>18091</v>
      </c>
      <c r="F26" s="84">
        <v>16459</v>
      </c>
      <c r="G26" s="84">
        <v>10</v>
      </c>
      <c r="H26" s="84">
        <v>13941</v>
      </c>
      <c r="I26" s="84">
        <v>11418</v>
      </c>
      <c r="J26" s="84">
        <v>4150</v>
      </c>
      <c r="K26" s="84">
        <v>9</v>
      </c>
      <c r="L26" s="91">
        <f t="shared" si="0"/>
        <v>1632</v>
      </c>
    </row>
    <row r="27" spans="1:12" ht="26.25" customHeight="1" x14ac:dyDescent="0.25">
      <c r="A27" s="175"/>
      <c r="B27" s="158" t="s">
        <v>209</v>
      </c>
      <c r="C27" s="159"/>
      <c r="D27" s="39">
        <v>22</v>
      </c>
      <c r="E27" s="111">
        <v>772</v>
      </c>
      <c r="F27" s="111">
        <v>651</v>
      </c>
      <c r="G27" s="111"/>
      <c r="H27" s="111">
        <v>597</v>
      </c>
      <c r="I27" s="111">
        <v>360</v>
      </c>
      <c r="J27" s="111">
        <v>175</v>
      </c>
      <c r="K27" s="111"/>
      <c r="L27" s="91">
        <f t="shared" si="0"/>
        <v>121</v>
      </c>
    </row>
    <row r="28" spans="1:12" ht="15.75" customHeight="1" x14ac:dyDescent="0.25">
      <c r="A28" s="175"/>
      <c r="B28" s="158" t="s">
        <v>31</v>
      </c>
      <c r="C28" s="159"/>
      <c r="D28" s="39">
        <v>23</v>
      </c>
      <c r="E28" s="84">
        <v>35246</v>
      </c>
      <c r="F28" s="84">
        <v>29138</v>
      </c>
      <c r="G28" s="84">
        <v>94</v>
      </c>
      <c r="H28" s="84">
        <v>28744</v>
      </c>
      <c r="I28" s="84">
        <v>24878</v>
      </c>
      <c r="J28" s="84">
        <v>6502</v>
      </c>
      <c r="K28" s="84">
        <v>373</v>
      </c>
      <c r="L28" s="91">
        <f t="shared" si="0"/>
        <v>6108</v>
      </c>
    </row>
    <row r="29" spans="1:12" ht="14.25" customHeight="1" x14ac:dyDescent="0.25">
      <c r="A29" s="175"/>
      <c r="B29" s="95"/>
      <c r="C29" s="97" t="s">
        <v>170</v>
      </c>
      <c r="D29" s="39">
        <v>24</v>
      </c>
      <c r="E29" s="84">
        <v>48832</v>
      </c>
      <c r="F29" s="84">
        <v>25743</v>
      </c>
      <c r="G29" s="84">
        <v>707</v>
      </c>
      <c r="H29" s="84">
        <v>25304</v>
      </c>
      <c r="I29" s="84">
        <v>20329</v>
      </c>
      <c r="J29" s="84">
        <v>23528</v>
      </c>
      <c r="K29" s="84">
        <v>4492</v>
      </c>
      <c r="L29" s="91">
        <f t="shared" si="0"/>
        <v>23089</v>
      </c>
    </row>
    <row r="30" spans="1:12" ht="17.25" customHeight="1" x14ac:dyDescent="0.25">
      <c r="A30" s="175"/>
      <c r="B30" s="158" t="s">
        <v>32</v>
      </c>
      <c r="C30" s="159"/>
      <c r="D30" s="39">
        <v>25</v>
      </c>
      <c r="E30" s="84">
        <v>2722</v>
      </c>
      <c r="F30" s="84">
        <v>2563</v>
      </c>
      <c r="G30" s="84">
        <v>10</v>
      </c>
      <c r="H30" s="84">
        <v>2512</v>
      </c>
      <c r="I30" s="84">
        <v>2185</v>
      </c>
      <c r="J30" s="84">
        <v>210</v>
      </c>
      <c r="K30" s="84">
        <v>8</v>
      </c>
      <c r="L30" s="91">
        <f t="shared" si="0"/>
        <v>159</v>
      </c>
    </row>
    <row r="31" spans="1:12" ht="18" customHeight="1" x14ac:dyDescent="0.25">
      <c r="A31" s="175"/>
      <c r="B31" s="95"/>
      <c r="C31" s="97" t="s">
        <v>171</v>
      </c>
      <c r="D31" s="39">
        <v>26</v>
      </c>
      <c r="E31" s="84">
        <v>3014</v>
      </c>
      <c r="F31" s="84">
        <v>2190</v>
      </c>
      <c r="G31" s="84">
        <v>13</v>
      </c>
      <c r="H31" s="84">
        <v>2211</v>
      </c>
      <c r="I31" s="84">
        <v>1976</v>
      </c>
      <c r="J31" s="84">
        <v>803</v>
      </c>
      <c r="K31" s="84">
        <v>74</v>
      </c>
      <c r="L31" s="91">
        <f t="shared" si="0"/>
        <v>824</v>
      </c>
    </row>
    <row r="32" spans="1:12" ht="18" customHeight="1" x14ac:dyDescent="0.25">
      <c r="A32" s="175"/>
      <c r="B32" s="158" t="s">
        <v>33</v>
      </c>
      <c r="C32" s="159"/>
      <c r="D32" s="39">
        <v>27</v>
      </c>
      <c r="E32" s="84">
        <v>994</v>
      </c>
      <c r="F32" s="84">
        <v>695</v>
      </c>
      <c r="G32" s="84">
        <v>4</v>
      </c>
      <c r="H32" s="84">
        <v>634</v>
      </c>
      <c r="I32" s="84">
        <v>371</v>
      </c>
      <c r="J32" s="84">
        <v>360</v>
      </c>
      <c r="K32" s="84">
        <v>79</v>
      </c>
      <c r="L32" s="91">
        <f t="shared" si="0"/>
        <v>299</v>
      </c>
    </row>
    <row r="33" spans="1:12" ht="26.25" customHeight="1" x14ac:dyDescent="0.25">
      <c r="A33" s="175"/>
      <c r="B33" s="158" t="s">
        <v>173</v>
      </c>
      <c r="C33" s="159"/>
      <c r="D33" s="39">
        <v>28</v>
      </c>
      <c r="E33" s="84">
        <v>118</v>
      </c>
      <c r="F33" s="84">
        <v>58</v>
      </c>
      <c r="G33" s="84">
        <v>2</v>
      </c>
      <c r="H33" s="84">
        <v>60</v>
      </c>
      <c r="I33" s="84">
        <v>14</v>
      </c>
      <c r="J33" s="84">
        <v>58</v>
      </c>
      <c r="K33" s="84">
        <v>22</v>
      </c>
      <c r="L33" s="91">
        <f t="shared" si="0"/>
        <v>60</v>
      </c>
    </row>
    <row r="34" spans="1:12" ht="18" customHeight="1" x14ac:dyDescent="0.25">
      <c r="A34" s="175"/>
      <c r="B34" s="158" t="s">
        <v>34</v>
      </c>
      <c r="C34" s="159"/>
      <c r="D34" s="39">
        <v>29</v>
      </c>
      <c r="E34" s="84">
        <v>88</v>
      </c>
      <c r="F34" s="84">
        <v>66</v>
      </c>
      <c r="G34" s="84">
        <v>1</v>
      </c>
      <c r="H34" s="84">
        <v>48</v>
      </c>
      <c r="I34" s="84">
        <v>4</v>
      </c>
      <c r="J34" s="84">
        <v>40</v>
      </c>
      <c r="K34" s="84">
        <v>4</v>
      </c>
      <c r="L34" s="91">
        <f t="shared" si="0"/>
        <v>22</v>
      </c>
    </row>
    <row r="35" spans="1:12" ht="18" customHeight="1" x14ac:dyDescent="0.25">
      <c r="A35" s="175"/>
      <c r="B35" s="158" t="s">
        <v>194</v>
      </c>
      <c r="C35" s="159"/>
      <c r="D35" s="39">
        <v>30</v>
      </c>
      <c r="E35" s="84">
        <v>122</v>
      </c>
      <c r="F35" s="84">
        <v>119</v>
      </c>
      <c r="G35" s="84"/>
      <c r="H35" s="84">
        <v>115</v>
      </c>
      <c r="I35" s="84">
        <v>10</v>
      </c>
      <c r="J35" s="84">
        <v>7</v>
      </c>
      <c r="K35" s="84">
        <v>1</v>
      </c>
      <c r="L35" s="91">
        <f t="shared" si="0"/>
        <v>3</v>
      </c>
    </row>
    <row r="36" spans="1:12" ht="18" customHeight="1" x14ac:dyDescent="0.25">
      <c r="A36" s="175"/>
      <c r="B36" s="168" t="s">
        <v>129</v>
      </c>
      <c r="C36" s="169"/>
      <c r="D36" s="39">
        <v>31</v>
      </c>
      <c r="E36" s="84">
        <v>681</v>
      </c>
      <c r="F36" s="84">
        <v>435</v>
      </c>
      <c r="G36" s="84">
        <v>14</v>
      </c>
      <c r="H36" s="84">
        <v>431</v>
      </c>
      <c r="I36" s="84">
        <v>117</v>
      </c>
      <c r="J36" s="84">
        <v>250</v>
      </c>
      <c r="K36" s="84">
        <v>83</v>
      </c>
      <c r="L36" s="91">
        <f t="shared" si="0"/>
        <v>246</v>
      </c>
    </row>
    <row r="37" spans="1:12" ht="26.25" customHeight="1" x14ac:dyDescent="0.25">
      <c r="A37" s="175"/>
      <c r="B37" s="168" t="s">
        <v>35</v>
      </c>
      <c r="C37" s="169"/>
      <c r="D37" s="39">
        <v>32</v>
      </c>
      <c r="E37" s="84">
        <v>4993</v>
      </c>
      <c r="F37" s="84">
        <v>3943</v>
      </c>
      <c r="G37" s="84">
        <v>21</v>
      </c>
      <c r="H37" s="84">
        <v>3743</v>
      </c>
      <c r="I37" s="84">
        <v>2282</v>
      </c>
      <c r="J37" s="84">
        <v>1250</v>
      </c>
      <c r="K37" s="84">
        <v>155</v>
      </c>
      <c r="L37" s="91">
        <f t="shared" si="0"/>
        <v>1050</v>
      </c>
    </row>
    <row r="38" spans="1:12" ht="40.5" customHeight="1" x14ac:dyDescent="0.25">
      <c r="A38" s="175"/>
      <c r="B38" s="158" t="s">
        <v>139</v>
      </c>
      <c r="C38" s="159"/>
      <c r="D38" s="39">
        <v>33</v>
      </c>
      <c r="E38" s="84">
        <v>22</v>
      </c>
      <c r="F38" s="84">
        <v>16</v>
      </c>
      <c r="G38" s="84"/>
      <c r="H38" s="84">
        <v>13</v>
      </c>
      <c r="I38" s="84">
        <v>7</v>
      </c>
      <c r="J38" s="84">
        <v>9</v>
      </c>
      <c r="K38" s="84">
        <v>2</v>
      </c>
      <c r="L38" s="91">
        <f t="shared" si="0"/>
        <v>6</v>
      </c>
    </row>
    <row r="39" spans="1:12" ht="18" customHeight="1" x14ac:dyDescent="0.25">
      <c r="A39" s="175"/>
      <c r="B39" s="158" t="s">
        <v>214</v>
      </c>
      <c r="C39" s="159"/>
      <c r="D39" s="39">
        <v>34</v>
      </c>
      <c r="E39" s="84">
        <v>228</v>
      </c>
      <c r="F39" s="84">
        <v>184</v>
      </c>
      <c r="G39" s="84"/>
      <c r="H39" s="84">
        <v>163</v>
      </c>
      <c r="I39" s="84">
        <v>95</v>
      </c>
      <c r="J39" s="84">
        <v>65</v>
      </c>
      <c r="K39" s="84">
        <v>7</v>
      </c>
      <c r="L39" s="91">
        <f t="shared" si="0"/>
        <v>44</v>
      </c>
    </row>
    <row r="40" spans="1:12" ht="15.75" customHeight="1" x14ac:dyDescent="0.25">
      <c r="A40" s="175"/>
      <c r="B40" s="6" t="s">
        <v>36</v>
      </c>
      <c r="C40" s="6"/>
      <c r="D40" s="39">
        <v>35</v>
      </c>
      <c r="E40" s="94">
        <v>88452</v>
      </c>
      <c r="F40" s="94">
        <v>59297</v>
      </c>
      <c r="G40" s="94">
        <v>808</v>
      </c>
      <c r="H40" s="94">
        <v>51194</v>
      </c>
      <c r="I40" s="94">
        <v>36808</v>
      </c>
      <c r="J40" s="94">
        <v>37258</v>
      </c>
      <c r="K40" s="94">
        <v>5309</v>
      </c>
      <c r="L40" s="91">
        <f t="shared" si="0"/>
        <v>29155</v>
      </c>
    </row>
    <row r="41" spans="1:12" ht="18.75" customHeight="1" x14ac:dyDescent="0.25">
      <c r="A41" s="178" t="s">
        <v>43</v>
      </c>
      <c r="B41" s="173" t="s">
        <v>44</v>
      </c>
      <c r="C41" s="173"/>
      <c r="D41" s="39">
        <v>36</v>
      </c>
      <c r="E41" s="84">
        <v>45531</v>
      </c>
      <c r="F41" s="84">
        <v>39488</v>
      </c>
      <c r="G41" s="84"/>
      <c r="H41" s="84">
        <v>36987</v>
      </c>
      <c r="I41" s="121" t="s">
        <v>210</v>
      </c>
      <c r="J41" s="84">
        <v>8544</v>
      </c>
      <c r="K41" s="84">
        <v>417</v>
      </c>
      <c r="L41" s="91">
        <f t="shared" si="0"/>
        <v>6043</v>
      </c>
    </row>
    <row r="42" spans="1:12" ht="16.5" customHeight="1" x14ac:dyDescent="0.25">
      <c r="A42" s="178"/>
      <c r="B42" s="170" t="s">
        <v>47</v>
      </c>
      <c r="C42" s="171"/>
      <c r="D42" s="39">
        <v>37</v>
      </c>
      <c r="E42" s="84">
        <v>503</v>
      </c>
      <c r="F42" s="84">
        <v>450</v>
      </c>
      <c r="G42" s="84"/>
      <c r="H42" s="84">
        <v>362</v>
      </c>
      <c r="I42" s="121" t="s">
        <v>210</v>
      </c>
      <c r="J42" s="84">
        <v>141</v>
      </c>
      <c r="K42" s="84">
        <v>7</v>
      </c>
      <c r="L42" s="91">
        <f t="shared" si="0"/>
        <v>53</v>
      </c>
    </row>
    <row r="43" spans="1:12" ht="26.25" customHeight="1" x14ac:dyDescent="0.25">
      <c r="A43" s="178"/>
      <c r="B43" s="174" t="s">
        <v>42</v>
      </c>
      <c r="C43" s="174"/>
      <c r="D43" s="39">
        <v>38</v>
      </c>
      <c r="E43" s="84">
        <v>501</v>
      </c>
      <c r="F43" s="84">
        <v>443</v>
      </c>
      <c r="G43" s="84"/>
      <c r="H43" s="84">
        <v>421</v>
      </c>
      <c r="I43" s="84">
        <v>234</v>
      </c>
      <c r="J43" s="84">
        <v>80</v>
      </c>
      <c r="K43" s="84">
        <v>17</v>
      </c>
      <c r="L43" s="91">
        <f t="shared" si="0"/>
        <v>58</v>
      </c>
    </row>
    <row r="44" spans="1:12" ht="15.75" customHeight="1" x14ac:dyDescent="0.25">
      <c r="A44" s="178"/>
      <c r="B44" s="176" t="s">
        <v>194</v>
      </c>
      <c r="C44" s="177"/>
      <c r="D44" s="39">
        <v>39</v>
      </c>
      <c r="E44" s="84">
        <v>37</v>
      </c>
      <c r="F44" s="84">
        <v>35</v>
      </c>
      <c r="G44" s="84"/>
      <c r="H44" s="84">
        <v>34</v>
      </c>
      <c r="I44" s="84">
        <v>12</v>
      </c>
      <c r="J44" s="84">
        <v>3</v>
      </c>
      <c r="K44" s="84">
        <v>1</v>
      </c>
      <c r="L44" s="91">
        <f t="shared" si="0"/>
        <v>2</v>
      </c>
    </row>
    <row r="45" spans="1:12" ht="17.25" customHeight="1" x14ac:dyDescent="0.25">
      <c r="A45" s="178"/>
      <c r="B45" s="6" t="s">
        <v>36</v>
      </c>
      <c r="C45" s="70"/>
      <c r="D45" s="39">
        <v>40</v>
      </c>
      <c r="E45" s="84">
        <f>E41+E43+E44</f>
        <v>46069</v>
      </c>
      <c r="F45" s="84">
        <f t="shared" ref="F45:K45" si="2">F41+F43+F44</f>
        <v>39966</v>
      </c>
      <c r="G45" s="84">
        <f t="shared" si="2"/>
        <v>0</v>
      </c>
      <c r="H45" s="84">
        <f t="shared" si="2"/>
        <v>37442</v>
      </c>
      <c r="I45" s="84">
        <f>I43+I44</f>
        <v>246</v>
      </c>
      <c r="J45" s="84">
        <f t="shared" si="2"/>
        <v>8627</v>
      </c>
      <c r="K45" s="84">
        <f t="shared" si="2"/>
        <v>435</v>
      </c>
      <c r="L45" s="91">
        <f t="shared" si="0"/>
        <v>6103</v>
      </c>
    </row>
    <row r="46" spans="1:12" ht="15.75" customHeight="1" x14ac:dyDescent="0.25">
      <c r="A46" s="172" t="s">
        <v>195</v>
      </c>
      <c r="B46" s="172"/>
      <c r="C46" s="172"/>
      <c r="D46" s="39">
        <v>41</v>
      </c>
      <c r="E46" s="84">
        <f t="shared" ref="E46:K46" si="3">E16+E25+E40+E45</f>
        <v>189119</v>
      </c>
      <c r="F46" s="84">
        <f t="shared" si="3"/>
        <v>140198</v>
      </c>
      <c r="G46" s="84">
        <f t="shared" si="3"/>
        <v>1001</v>
      </c>
      <c r="H46" s="84">
        <f t="shared" si="3"/>
        <v>128628</v>
      </c>
      <c r="I46" s="84">
        <f t="shared" si="3"/>
        <v>62443</v>
      </c>
      <c r="J46" s="84">
        <f t="shared" si="3"/>
        <v>60491</v>
      </c>
      <c r="K46" s="84">
        <f t="shared" si="3"/>
        <v>11167</v>
      </c>
      <c r="L46" s="91">
        <f t="shared" si="0"/>
        <v>48921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&amp;R2&amp;C&amp;R2&amp;L74237A79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94" t="s">
        <v>137</v>
      </c>
      <c r="B1" s="194"/>
      <c r="C1" s="194"/>
      <c r="D1" s="194"/>
      <c r="E1" s="40"/>
      <c r="F1" s="44"/>
    </row>
    <row r="2" spans="1:7" ht="22.5" customHeight="1" x14ac:dyDescent="0.2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 x14ac:dyDescent="0.2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645</v>
      </c>
    </row>
    <row r="4" spans="1:7" ht="17.25" customHeight="1" x14ac:dyDescent="0.2">
      <c r="A4" s="231"/>
      <c r="B4" s="47"/>
      <c r="C4" s="233" t="s">
        <v>11</v>
      </c>
      <c r="D4" s="233"/>
      <c r="E4" s="234"/>
      <c r="F4" s="69">
        <v>2</v>
      </c>
      <c r="G4" s="84">
        <v>571</v>
      </c>
    </row>
    <row r="5" spans="1:7" ht="17.25" customHeight="1" x14ac:dyDescent="0.2">
      <c r="A5" s="231"/>
      <c r="B5" s="226" t="s">
        <v>71</v>
      </c>
      <c r="C5" s="227"/>
      <c r="D5" s="227"/>
      <c r="E5" s="228"/>
      <c r="F5" s="69">
        <v>3</v>
      </c>
      <c r="G5" s="84">
        <v>9126</v>
      </c>
    </row>
    <row r="6" spans="1:7" ht="17.25" customHeight="1" x14ac:dyDescent="0.2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66</v>
      </c>
    </row>
    <row r="7" spans="1:7" ht="25.5" customHeight="1" x14ac:dyDescent="0.2">
      <c r="A7" s="231"/>
      <c r="B7" s="216"/>
      <c r="C7" s="202" t="s">
        <v>68</v>
      </c>
      <c r="D7" s="202"/>
      <c r="E7" s="202"/>
      <c r="F7" s="69">
        <v>5</v>
      </c>
      <c r="G7" s="84">
        <v>264</v>
      </c>
    </row>
    <row r="8" spans="1:7" ht="18.75" customHeight="1" x14ac:dyDescent="0.2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1425</v>
      </c>
    </row>
    <row r="9" spans="1:7" ht="18.75" customHeight="1" x14ac:dyDescent="0.2">
      <c r="A9" s="231"/>
      <c r="B9" s="216"/>
      <c r="C9" s="215"/>
      <c r="D9" s="202" t="s">
        <v>56</v>
      </c>
      <c r="E9" s="202"/>
      <c r="F9" s="69">
        <v>7</v>
      </c>
      <c r="G9" s="84">
        <v>2075</v>
      </c>
    </row>
    <row r="10" spans="1:7" ht="18.75" customHeight="1" x14ac:dyDescent="0.2">
      <c r="A10" s="231"/>
      <c r="B10" s="216"/>
      <c r="C10" s="215"/>
      <c r="D10" s="202" t="s">
        <v>57</v>
      </c>
      <c r="E10" s="202"/>
      <c r="F10" s="69">
        <v>8</v>
      </c>
      <c r="G10" s="84">
        <v>2886</v>
      </c>
    </row>
    <row r="11" spans="1:7" ht="18.75" customHeight="1" x14ac:dyDescent="0.2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812</v>
      </c>
    </row>
    <row r="12" spans="1:7" ht="19.5" customHeight="1" x14ac:dyDescent="0.2">
      <c r="A12" s="231"/>
      <c r="B12" s="217"/>
      <c r="C12" s="217"/>
      <c r="D12" s="217"/>
      <c r="E12" s="68" t="s">
        <v>74</v>
      </c>
      <c r="F12" s="69">
        <v>10</v>
      </c>
      <c r="G12" s="84">
        <v>1021</v>
      </c>
    </row>
    <row r="13" spans="1:7" ht="26.25" customHeight="1" x14ac:dyDescent="0.2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685</v>
      </c>
    </row>
    <row r="14" spans="1:7" ht="12" customHeight="1" x14ac:dyDescent="0.2">
      <c r="A14" s="231"/>
      <c r="B14" s="214"/>
      <c r="C14" s="202" t="s">
        <v>77</v>
      </c>
      <c r="D14" s="202"/>
      <c r="E14" s="202"/>
      <c r="F14" s="69">
        <v>12</v>
      </c>
      <c r="G14" s="84">
        <v>3943</v>
      </c>
    </row>
    <row r="15" spans="1:7" ht="12" customHeight="1" x14ac:dyDescent="0.2">
      <c r="A15" s="231"/>
      <c r="B15" s="214"/>
      <c r="C15" s="202" t="s">
        <v>83</v>
      </c>
      <c r="D15" s="202"/>
      <c r="E15" s="202"/>
      <c r="F15" s="69">
        <v>13</v>
      </c>
      <c r="G15" s="84">
        <v>122</v>
      </c>
    </row>
    <row r="16" spans="1:7" ht="12" customHeight="1" x14ac:dyDescent="0.2">
      <c r="A16" s="231"/>
      <c r="B16" s="214"/>
      <c r="C16" s="218" t="s">
        <v>78</v>
      </c>
      <c r="D16" s="218"/>
      <c r="E16" s="218"/>
      <c r="F16" s="69">
        <v>14</v>
      </c>
      <c r="G16" s="84">
        <v>398</v>
      </c>
    </row>
    <row r="17" spans="1:7" ht="12" customHeight="1" x14ac:dyDescent="0.2">
      <c r="A17" s="231"/>
      <c r="B17" s="214"/>
      <c r="C17" s="218" t="s">
        <v>79</v>
      </c>
      <c r="D17" s="218"/>
      <c r="E17" s="218"/>
      <c r="F17" s="69">
        <v>15</v>
      </c>
      <c r="G17" s="84">
        <v>798</v>
      </c>
    </row>
    <row r="18" spans="1:7" ht="12" customHeight="1" x14ac:dyDescent="0.2">
      <c r="A18" s="231"/>
      <c r="B18" s="214"/>
      <c r="C18" s="202" t="s">
        <v>80</v>
      </c>
      <c r="D18" s="202"/>
      <c r="E18" s="202"/>
      <c r="F18" s="69">
        <v>16</v>
      </c>
      <c r="G18" s="84">
        <v>1521</v>
      </c>
    </row>
    <row r="19" spans="1:7" ht="12" customHeight="1" x14ac:dyDescent="0.2">
      <c r="A19" s="231"/>
      <c r="B19" s="214"/>
      <c r="C19" s="202" t="s">
        <v>81</v>
      </c>
      <c r="D19" s="202"/>
      <c r="E19" s="202"/>
      <c r="F19" s="69">
        <v>17</v>
      </c>
      <c r="G19" s="84">
        <v>740</v>
      </c>
    </row>
    <row r="20" spans="1:7" ht="12" customHeight="1" x14ac:dyDescent="0.2">
      <c r="A20" s="231"/>
      <c r="B20" s="214"/>
      <c r="C20" s="218" t="s">
        <v>82</v>
      </c>
      <c r="D20" s="218"/>
      <c r="E20" s="218"/>
      <c r="F20" s="69">
        <v>18</v>
      </c>
      <c r="G20" s="84">
        <v>13905</v>
      </c>
    </row>
    <row r="21" spans="1:7" ht="12" customHeight="1" x14ac:dyDescent="0.2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872</v>
      </c>
    </row>
    <row r="22" spans="1:7" ht="12" customHeight="1" x14ac:dyDescent="0.2">
      <c r="A22" s="231"/>
      <c r="B22" s="220"/>
      <c r="C22" s="53" t="s">
        <v>85</v>
      </c>
      <c r="D22" s="54"/>
      <c r="E22" s="55"/>
      <c r="F22" s="69">
        <v>20</v>
      </c>
      <c r="G22" s="84">
        <v>529</v>
      </c>
    </row>
    <row r="23" spans="1:7" ht="12" customHeight="1" x14ac:dyDescent="0.2">
      <c r="A23" s="231"/>
      <c r="B23" s="220"/>
      <c r="C23" s="50" t="s">
        <v>86</v>
      </c>
      <c r="D23" s="51"/>
      <c r="E23" s="52"/>
      <c r="F23" s="69">
        <v>21</v>
      </c>
      <c r="G23" s="84">
        <v>332</v>
      </c>
    </row>
    <row r="24" spans="1:7" ht="12" customHeight="1" x14ac:dyDescent="0.2">
      <c r="A24" s="231"/>
      <c r="B24" s="220"/>
      <c r="C24" s="53" t="s">
        <v>87</v>
      </c>
      <c r="D24" s="54"/>
      <c r="E24" s="55"/>
      <c r="F24" s="69">
        <v>22</v>
      </c>
      <c r="G24" s="84">
        <v>183</v>
      </c>
    </row>
    <row r="25" spans="1:7" ht="12" customHeight="1" x14ac:dyDescent="0.2">
      <c r="A25" s="231"/>
      <c r="B25" s="220"/>
      <c r="C25" s="53" t="s">
        <v>88</v>
      </c>
      <c r="D25" s="54"/>
      <c r="E25" s="55"/>
      <c r="F25" s="69">
        <v>23</v>
      </c>
      <c r="G25" s="84">
        <v>32</v>
      </c>
    </row>
    <row r="26" spans="1:7" ht="12" customHeight="1" x14ac:dyDescent="0.2">
      <c r="A26" s="231"/>
      <c r="B26" s="220"/>
      <c r="C26" s="48" t="s">
        <v>89</v>
      </c>
      <c r="D26" s="49"/>
      <c r="E26" s="49"/>
      <c r="F26" s="69">
        <v>24</v>
      </c>
      <c r="G26" s="84">
        <v>13</v>
      </c>
    </row>
    <row r="27" spans="1:7" ht="12" customHeight="1" x14ac:dyDescent="0.2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>
        <v>27</v>
      </c>
    </row>
    <row r="29" spans="1:7" ht="27" customHeight="1" x14ac:dyDescent="0.2">
      <c r="A29" s="186"/>
      <c r="B29" s="223" t="s">
        <v>48</v>
      </c>
      <c r="C29" s="224"/>
      <c r="D29" s="224"/>
      <c r="E29" s="225"/>
      <c r="F29" s="69">
        <v>27</v>
      </c>
      <c r="G29" s="84">
        <v>91</v>
      </c>
    </row>
    <row r="30" spans="1:7" ht="12" customHeight="1" x14ac:dyDescent="0.2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34</v>
      </c>
    </row>
    <row r="31" spans="1:7" ht="12" customHeight="1" x14ac:dyDescent="0.2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>
        <v>6</v>
      </c>
    </row>
    <row r="32" spans="1:7" ht="12" customHeight="1" x14ac:dyDescent="0.2">
      <c r="A32" s="186"/>
      <c r="B32" s="196"/>
      <c r="C32" s="197"/>
      <c r="D32" s="198" t="s">
        <v>52</v>
      </c>
      <c r="E32" s="199"/>
      <c r="F32" s="69">
        <v>30</v>
      </c>
      <c r="G32" s="84">
        <v>28</v>
      </c>
    </row>
    <row r="33" spans="1:9" ht="12" customHeight="1" x14ac:dyDescent="0.2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 x14ac:dyDescent="0.2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 x14ac:dyDescent="0.2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14</v>
      </c>
    </row>
    <row r="36" spans="1:9" ht="12" customHeight="1" x14ac:dyDescent="0.2">
      <c r="A36" s="186"/>
      <c r="B36" s="196"/>
      <c r="C36" s="198" t="s">
        <v>56</v>
      </c>
      <c r="D36" s="203"/>
      <c r="E36" s="199"/>
      <c r="F36" s="69">
        <v>34</v>
      </c>
      <c r="G36" s="84">
        <v>7</v>
      </c>
    </row>
    <row r="37" spans="1:9" ht="12" customHeight="1" x14ac:dyDescent="0.2">
      <c r="A37" s="186"/>
      <c r="B37" s="196"/>
      <c r="C37" s="198" t="s">
        <v>57</v>
      </c>
      <c r="D37" s="203"/>
      <c r="E37" s="199"/>
      <c r="F37" s="69">
        <v>35</v>
      </c>
      <c r="G37" s="84">
        <v>11</v>
      </c>
    </row>
    <row r="38" spans="1:9" ht="12" customHeight="1" x14ac:dyDescent="0.2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 x14ac:dyDescent="0.2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9" ht="12" customHeight="1" x14ac:dyDescent="0.2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9" ht="12" customHeight="1" x14ac:dyDescent="0.2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9" ht="12" customHeight="1" x14ac:dyDescent="0.2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9" ht="12" customHeight="1" x14ac:dyDescent="0.2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 x14ac:dyDescent="0.2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1468</v>
      </c>
      <c r="I44" s="93"/>
    </row>
    <row r="45" spans="1:9" ht="27" customHeight="1" x14ac:dyDescent="0.2">
      <c r="A45" s="192"/>
      <c r="B45" s="213" t="s">
        <v>48</v>
      </c>
      <c r="C45" s="213"/>
      <c r="D45" s="213"/>
      <c r="E45" s="213"/>
      <c r="F45" s="69">
        <v>43</v>
      </c>
      <c r="G45" s="84">
        <v>6443</v>
      </c>
    </row>
    <row r="46" spans="1:9" ht="12" customHeight="1" x14ac:dyDescent="0.2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2055</v>
      </c>
    </row>
    <row r="47" spans="1:9" ht="12" customHeight="1" x14ac:dyDescent="0.2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367</v>
      </c>
    </row>
    <row r="48" spans="1:9" ht="12" customHeight="1" x14ac:dyDescent="0.2">
      <c r="A48" s="192"/>
      <c r="B48" s="196"/>
      <c r="C48" s="197"/>
      <c r="D48" s="201" t="s">
        <v>52</v>
      </c>
      <c r="E48" s="201"/>
      <c r="F48" s="69">
        <v>46</v>
      </c>
      <c r="G48" s="84">
        <v>1688</v>
      </c>
    </row>
    <row r="49" spans="1:7" ht="12" customHeight="1" x14ac:dyDescent="0.2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 x14ac:dyDescent="0.2">
      <c r="A50" s="192"/>
      <c r="B50" s="196"/>
      <c r="C50" s="201" t="s">
        <v>54</v>
      </c>
      <c r="D50" s="201"/>
      <c r="E50" s="201"/>
      <c r="F50" s="69">
        <v>48</v>
      </c>
      <c r="G50" s="84">
        <v>23</v>
      </c>
    </row>
    <row r="51" spans="1:7" ht="12" customHeight="1" x14ac:dyDescent="0.2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1388</v>
      </c>
    </row>
    <row r="52" spans="1:7" ht="12" customHeight="1" x14ac:dyDescent="0.2">
      <c r="A52" s="192"/>
      <c r="B52" s="196"/>
      <c r="C52" s="201" t="s">
        <v>56</v>
      </c>
      <c r="D52" s="201"/>
      <c r="E52" s="201"/>
      <c r="F52" s="69">
        <v>50</v>
      </c>
      <c r="G52" s="84">
        <v>750</v>
      </c>
    </row>
    <row r="53" spans="1:7" ht="12" customHeight="1" x14ac:dyDescent="0.2">
      <c r="A53" s="192"/>
      <c r="B53" s="196"/>
      <c r="C53" s="201" t="s">
        <v>57</v>
      </c>
      <c r="D53" s="201"/>
      <c r="E53" s="201"/>
      <c r="F53" s="69">
        <v>51</v>
      </c>
      <c r="G53" s="84">
        <v>532</v>
      </c>
    </row>
    <row r="54" spans="1:7" ht="12" customHeight="1" x14ac:dyDescent="0.2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12</v>
      </c>
    </row>
    <row r="55" spans="1:7" ht="12" customHeight="1" x14ac:dyDescent="0.2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 x14ac:dyDescent="0.2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 x14ac:dyDescent="0.2">
      <c r="A57" s="192"/>
      <c r="B57" s="208"/>
      <c r="C57" s="241" t="s">
        <v>133</v>
      </c>
      <c r="D57" s="241"/>
      <c r="E57" s="241"/>
      <c r="F57" s="69">
        <v>55</v>
      </c>
      <c r="G57" s="84">
        <v>1</v>
      </c>
    </row>
    <row r="58" spans="1:7" ht="12" customHeight="1" x14ac:dyDescent="0.2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 x14ac:dyDescent="0.2">
      <c r="A59" s="193"/>
      <c r="B59" s="209"/>
      <c r="C59" s="210" t="s">
        <v>174</v>
      </c>
      <c r="D59" s="211"/>
      <c r="E59" s="212"/>
      <c r="F59" s="69">
        <v>57</v>
      </c>
      <c r="G59" s="84">
        <v>11</v>
      </c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&amp;R3&amp;C&amp;R3&amp;L74237A79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 x14ac:dyDescent="0.2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 x14ac:dyDescent="0.2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5560</v>
      </c>
    </row>
    <row r="4" spans="1:9" ht="14.25" customHeight="1" x14ac:dyDescent="0.2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4587</v>
      </c>
    </row>
    <row r="5" spans="1:9" ht="14.25" customHeight="1" x14ac:dyDescent="0.2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426</v>
      </c>
    </row>
    <row r="6" spans="1:9" ht="14.25" customHeight="1" x14ac:dyDescent="0.2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>
        <v>2</v>
      </c>
    </row>
    <row r="7" spans="1:9" ht="14.25" customHeight="1" x14ac:dyDescent="0.2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698</v>
      </c>
    </row>
    <row r="8" spans="1:9" ht="14.25" customHeight="1" x14ac:dyDescent="0.2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185</v>
      </c>
    </row>
    <row r="9" spans="1:9" ht="14.25" customHeight="1" x14ac:dyDescent="0.2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41</v>
      </c>
    </row>
    <row r="10" spans="1:9" ht="15" customHeight="1" x14ac:dyDescent="0.2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>
        <v>204</v>
      </c>
    </row>
    <row r="11" spans="1:9" ht="15" customHeight="1" x14ac:dyDescent="0.2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31</v>
      </c>
    </row>
    <row r="12" spans="1:9" ht="15" customHeight="1" x14ac:dyDescent="0.2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17</v>
      </c>
    </row>
    <row r="13" spans="1:9" ht="15" customHeight="1" x14ac:dyDescent="0.2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>
        <v>12</v>
      </c>
    </row>
    <row r="14" spans="1:9" ht="15" customHeight="1" x14ac:dyDescent="0.2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>
        <v>1159247</v>
      </c>
    </row>
    <row r="15" spans="1:9" ht="15" customHeight="1" x14ac:dyDescent="0.2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 x14ac:dyDescent="0.2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>
        <v>52</v>
      </c>
    </row>
    <row r="17" spans="1:9" ht="15" customHeight="1" x14ac:dyDescent="0.2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 x14ac:dyDescent="0.2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>
        <v>7</v>
      </c>
    </row>
    <row r="19" spans="1:9" ht="15" customHeight="1" x14ac:dyDescent="0.2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816</v>
      </c>
    </row>
    <row r="20" spans="1:9" ht="15" customHeight="1" x14ac:dyDescent="0.2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15288</v>
      </c>
    </row>
    <row r="21" spans="1:9" ht="15" customHeight="1" x14ac:dyDescent="0.2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299</v>
      </c>
    </row>
    <row r="22" spans="1:9" ht="15" customHeight="1" x14ac:dyDescent="0.2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179</v>
      </c>
    </row>
    <row r="23" spans="1:9" ht="15" customHeight="1" x14ac:dyDescent="0.2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>
        <v>4</v>
      </c>
    </row>
    <row r="24" spans="1:9" ht="26.25" customHeight="1" x14ac:dyDescent="0.2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>
        <v>177</v>
      </c>
    </row>
    <row r="25" spans="1:9" ht="16.5" customHeight="1" x14ac:dyDescent="0.2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>
        <v>5</v>
      </c>
    </row>
    <row r="26" spans="1:9" ht="16.5" customHeight="1" x14ac:dyDescent="0.2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132</v>
      </c>
    </row>
    <row r="27" spans="1:9" ht="16.5" customHeight="1" x14ac:dyDescent="0.2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>
        <v>368</v>
      </c>
    </row>
    <row r="28" spans="1:9" ht="14.25" customHeight="1" x14ac:dyDescent="0.2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2650</v>
      </c>
    </row>
    <row r="29" spans="1:9" ht="14.25" customHeight="1" x14ac:dyDescent="0.2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96</v>
      </c>
    </row>
    <row r="30" spans="1:9" ht="14.25" customHeight="1" x14ac:dyDescent="0.2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>
        <v>1</v>
      </c>
    </row>
    <row r="31" spans="1:9" ht="16.5" customHeight="1" x14ac:dyDescent="0.2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>
        <v>1191414</v>
      </c>
    </row>
    <row r="32" spans="1:9" ht="16.5" customHeight="1" x14ac:dyDescent="0.2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>
        <v>4782</v>
      </c>
    </row>
    <row r="33" spans="1:10" ht="15" customHeight="1" x14ac:dyDescent="0.2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 x14ac:dyDescent="0.2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>
        <v>9</v>
      </c>
    </row>
    <row r="35" spans="1:10" ht="15" customHeight="1" x14ac:dyDescent="0.2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>
        <v>140</v>
      </c>
    </row>
    <row r="36" spans="1:10" ht="27" customHeight="1" x14ac:dyDescent="0.2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>
        <v>26</v>
      </c>
    </row>
    <row r="37" spans="1:10" ht="12.75" customHeight="1" x14ac:dyDescent="0.2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10346</v>
      </c>
      <c r="J37" s="108"/>
    </row>
    <row r="38" spans="1:10" ht="12.75" customHeight="1" x14ac:dyDescent="0.2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16661</v>
      </c>
    </row>
    <row r="39" spans="1:10" ht="15" customHeight="1" x14ac:dyDescent="0.2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14114</v>
      </c>
    </row>
    <row r="40" spans="1:10" ht="15" customHeight="1" x14ac:dyDescent="0.2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42293</v>
      </c>
    </row>
    <row r="41" spans="1:10" ht="15" customHeight="1" x14ac:dyDescent="0.2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46159</v>
      </c>
    </row>
    <row r="42" spans="1:10" ht="15" customHeight="1" x14ac:dyDescent="0.2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>
        <v>384</v>
      </c>
    </row>
    <row r="43" spans="1:10" ht="15" customHeight="1" x14ac:dyDescent="0.2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2186669169</v>
      </c>
    </row>
    <row r="44" spans="1:10" ht="15" customHeight="1" x14ac:dyDescent="0.2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401147257</v>
      </c>
    </row>
    <row r="45" spans="1:10" ht="15" customHeight="1" x14ac:dyDescent="0.2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>
        <v>4</v>
      </c>
    </row>
    <row r="46" spans="1:10" ht="15" customHeight="1" x14ac:dyDescent="0.2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622</v>
      </c>
    </row>
    <row r="47" spans="1:10" ht="15" customHeight="1" x14ac:dyDescent="0.2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490</v>
      </c>
    </row>
    <row r="48" spans="1:10" ht="15" customHeight="1" x14ac:dyDescent="0.2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3742</v>
      </c>
    </row>
    <row r="49" spans="1:9" ht="24.75" customHeight="1" x14ac:dyDescent="0.2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1450</v>
      </c>
    </row>
    <row r="50" spans="1:9" ht="13.5" customHeight="1" x14ac:dyDescent="0.2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 x14ac:dyDescent="0.2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374</v>
      </c>
    </row>
    <row r="52" spans="1:9" ht="14.25" customHeight="1" x14ac:dyDescent="0.2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257</v>
      </c>
    </row>
    <row r="53" spans="1:9" ht="28.5" customHeight="1" x14ac:dyDescent="0.2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 x14ac:dyDescent="0.2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 x14ac:dyDescent="0.2">
      <c r="A58" s="269" t="s">
        <v>185</v>
      </c>
      <c r="B58" s="270"/>
      <c r="C58" s="270"/>
      <c r="D58" s="271"/>
      <c r="E58" s="109">
        <f>E59+E62+E63+E64</f>
        <v>106227</v>
      </c>
      <c r="F58" s="109">
        <f>F59+F62+F63+F64</f>
        <v>18192</v>
      </c>
      <c r="G58" s="109">
        <f>G59+G62+G63+G64</f>
        <v>2768</v>
      </c>
      <c r="H58" s="109">
        <f>H59+H62+H63+H64</f>
        <v>812</v>
      </c>
      <c r="I58" s="109">
        <f>I59+I62+I63+I64</f>
        <v>629</v>
      </c>
    </row>
    <row r="59" spans="1:9" ht="13.5" customHeight="1" x14ac:dyDescent="0.2">
      <c r="A59" s="201" t="s">
        <v>103</v>
      </c>
      <c r="B59" s="201"/>
      <c r="C59" s="201"/>
      <c r="D59" s="201"/>
      <c r="E59" s="94">
        <v>35239</v>
      </c>
      <c r="F59" s="94">
        <v>1930</v>
      </c>
      <c r="G59" s="94">
        <v>752</v>
      </c>
      <c r="H59" s="94">
        <v>347</v>
      </c>
      <c r="I59" s="94">
        <v>239</v>
      </c>
    </row>
    <row r="60" spans="1:9" ht="13.5" customHeight="1" x14ac:dyDescent="0.2">
      <c r="A60" s="249" t="s">
        <v>203</v>
      </c>
      <c r="B60" s="250"/>
      <c r="C60" s="250"/>
      <c r="D60" s="251"/>
      <c r="E60" s="86">
        <v>2970</v>
      </c>
      <c r="F60" s="86">
        <v>1321</v>
      </c>
      <c r="G60" s="86">
        <v>704</v>
      </c>
      <c r="H60" s="86">
        <v>340</v>
      </c>
      <c r="I60" s="86">
        <v>220</v>
      </c>
    </row>
    <row r="61" spans="1:9" ht="13.5" customHeight="1" x14ac:dyDescent="0.2">
      <c r="A61" s="249" t="s">
        <v>204</v>
      </c>
      <c r="B61" s="250"/>
      <c r="C61" s="250"/>
      <c r="D61" s="251"/>
      <c r="E61" s="86">
        <v>26510</v>
      </c>
      <c r="F61" s="86">
        <v>186</v>
      </c>
      <c r="G61" s="86">
        <v>13</v>
      </c>
      <c r="H61" s="86">
        <v>2</v>
      </c>
      <c r="I61" s="86">
        <v>11</v>
      </c>
    </row>
    <row r="62" spans="1:9" ht="13.5" customHeight="1" x14ac:dyDescent="0.2">
      <c r="A62" s="252" t="s">
        <v>30</v>
      </c>
      <c r="B62" s="252"/>
      <c r="C62" s="252"/>
      <c r="D62" s="252"/>
      <c r="E62" s="84">
        <v>957</v>
      </c>
      <c r="F62" s="84">
        <v>355</v>
      </c>
      <c r="G62" s="84">
        <v>130</v>
      </c>
      <c r="H62" s="84">
        <v>21</v>
      </c>
      <c r="I62" s="84">
        <v>22</v>
      </c>
    </row>
    <row r="63" spans="1:9" ht="13.5" customHeight="1" x14ac:dyDescent="0.2">
      <c r="A63" s="252" t="s">
        <v>104</v>
      </c>
      <c r="B63" s="252"/>
      <c r="C63" s="252"/>
      <c r="D63" s="252"/>
      <c r="E63" s="84">
        <v>33444</v>
      </c>
      <c r="F63" s="84">
        <v>15093</v>
      </c>
      <c r="G63" s="84">
        <v>1852</v>
      </c>
      <c r="H63" s="84">
        <v>442</v>
      </c>
      <c r="I63" s="84">
        <v>363</v>
      </c>
    </row>
    <row r="64" spans="1:9" ht="13.5" customHeight="1" x14ac:dyDescent="0.2">
      <c r="A64" s="201" t="s">
        <v>108</v>
      </c>
      <c r="B64" s="201"/>
      <c r="C64" s="201"/>
      <c r="D64" s="201"/>
      <c r="E64" s="84">
        <v>36587</v>
      </c>
      <c r="F64" s="84">
        <v>814</v>
      </c>
      <c r="G64" s="84">
        <v>34</v>
      </c>
      <c r="H64" s="84">
        <v>2</v>
      </c>
      <c r="I64" s="84">
        <v>5</v>
      </c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 x14ac:dyDescent="0.2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 x14ac:dyDescent="0.2">
      <c r="A68" s="242" t="s">
        <v>185</v>
      </c>
      <c r="B68" s="243"/>
      <c r="C68" s="243"/>
      <c r="D68" s="244"/>
      <c r="E68" s="110">
        <v>1</v>
      </c>
      <c r="F68" s="114">
        <v>51857</v>
      </c>
      <c r="G68" s="115">
        <v>649288113</v>
      </c>
      <c r="H68" s="100"/>
      <c r="I68" s="100"/>
    </row>
    <row r="69" spans="1:9" ht="15" customHeight="1" x14ac:dyDescent="0.2">
      <c r="A69" s="322" t="s">
        <v>186</v>
      </c>
      <c r="B69" s="323"/>
      <c r="C69" s="245" t="s">
        <v>187</v>
      </c>
      <c r="D69" s="246"/>
      <c r="E69" s="119">
        <v>2</v>
      </c>
      <c r="F69" s="116">
        <v>28150</v>
      </c>
      <c r="G69" s="117">
        <v>567627618</v>
      </c>
      <c r="H69" s="101"/>
      <c r="I69" s="101"/>
    </row>
    <row r="70" spans="1:9" ht="15" customHeight="1" x14ac:dyDescent="0.2">
      <c r="A70" s="324"/>
      <c r="B70" s="325"/>
      <c r="C70" s="245" t="s">
        <v>188</v>
      </c>
      <c r="D70" s="246"/>
      <c r="E70" s="119">
        <v>3</v>
      </c>
      <c r="F70" s="116">
        <v>23707</v>
      </c>
      <c r="G70" s="117">
        <v>81660495</v>
      </c>
      <c r="H70" s="101"/>
      <c r="I70" s="101"/>
    </row>
    <row r="71" spans="1:9" ht="15" customHeight="1" x14ac:dyDescent="0.2">
      <c r="A71" s="312" t="s">
        <v>189</v>
      </c>
      <c r="B71" s="313"/>
      <c r="C71" s="316" t="s">
        <v>113</v>
      </c>
      <c r="D71" s="317"/>
      <c r="E71" s="120">
        <v>4</v>
      </c>
      <c r="F71" s="118">
        <v>18303</v>
      </c>
      <c r="G71" s="115">
        <v>15466165</v>
      </c>
      <c r="H71" s="101"/>
      <c r="I71" s="101"/>
    </row>
    <row r="72" spans="1:9" ht="30" customHeight="1" x14ac:dyDescent="0.2">
      <c r="A72" s="314"/>
      <c r="B72" s="315"/>
      <c r="C72" s="316" t="s">
        <v>190</v>
      </c>
      <c r="D72" s="317"/>
      <c r="E72" s="119">
        <v>5</v>
      </c>
      <c r="F72" s="116">
        <v>56</v>
      </c>
      <c r="G72" s="117">
        <v>110531</v>
      </c>
      <c r="H72" s="102"/>
      <c r="I72" s="102"/>
    </row>
    <row r="73" spans="1:9" ht="15" customHeight="1" x14ac:dyDescent="0.2">
      <c r="A73" s="312" t="s">
        <v>206</v>
      </c>
      <c r="B73" s="313"/>
      <c r="C73" s="245" t="s">
        <v>207</v>
      </c>
      <c r="D73" s="246"/>
      <c r="E73" s="119">
        <v>6</v>
      </c>
      <c r="F73" s="116">
        <v>22</v>
      </c>
      <c r="G73" s="117">
        <v>5695550</v>
      </c>
      <c r="H73" s="101"/>
      <c r="I73" s="101"/>
    </row>
    <row r="74" spans="1:9" ht="15" customHeight="1" x14ac:dyDescent="0.2">
      <c r="A74" s="314"/>
      <c r="B74" s="315"/>
      <c r="C74" s="245" t="s">
        <v>208</v>
      </c>
      <c r="D74" s="246"/>
      <c r="E74" s="119">
        <v>7</v>
      </c>
      <c r="F74" s="116">
        <v>107</v>
      </c>
      <c r="G74" s="117">
        <v>3199594</v>
      </c>
      <c r="H74" s="101"/>
      <c r="I74" s="101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&amp;R4&amp;C&amp;R4&amp;L74237A79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128</v>
      </c>
      <c r="B1" s="46"/>
      <c r="C1" s="46"/>
      <c r="D1" s="46"/>
    </row>
    <row r="2" spans="1:4" ht="25.5" customHeight="1" x14ac:dyDescent="0.2">
      <c r="A2" s="332" t="s">
        <v>4</v>
      </c>
      <c r="B2" s="333"/>
      <c r="C2" s="8" t="s">
        <v>37</v>
      </c>
      <c r="D2" s="8" t="s">
        <v>5</v>
      </c>
    </row>
    <row r="3" spans="1:4" ht="27.75" customHeight="1" x14ac:dyDescent="0.2">
      <c r="A3" s="213" t="s">
        <v>175</v>
      </c>
      <c r="B3" s="213"/>
      <c r="C3" s="10">
        <v>1</v>
      </c>
      <c r="D3" s="105">
        <f>IF('розділ 1 '!J46&lt;&gt;0,'розділ 1 '!K46*100/'розділ 1 '!J46,0)</f>
        <v>18.460597444247906</v>
      </c>
    </row>
    <row r="4" spans="1:4" ht="18" customHeight="1" x14ac:dyDescent="0.2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37.159985013113527</v>
      </c>
    </row>
    <row r="5" spans="1:4" ht="18" customHeight="1" x14ac:dyDescent="0.2">
      <c r="A5" s="339"/>
      <c r="B5" s="64" t="s">
        <v>177</v>
      </c>
      <c r="C5" s="10">
        <v>3</v>
      </c>
      <c r="D5" s="105">
        <f>IF('розділ 1 '!J25&lt;&gt;0,'розділ 1 '!K25*100/'розділ 1 '!J25,0)</f>
        <v>36.796193497224422</v>
      </c>
    </row>
    <row r="6" spans="1:4" ht="18" customHeight="1" x14ac:dyDescent="0.2">
      <c r="A6" s="339"/>
      <c r="B6" s="64" t="s">
        <v>178</v>
      </c>
      <c r="C6" s="10">
        <v>4</v>
      </c>
      <c r="D6" s="105">
        <f>IF('розділ 1 '!J40&lt;&gt;0,'розділ 1 '!K40*100/'розділ 1 '!J40,0)</f>
        <v>14.24928874335713</v>
      </c>
    </row>
    <row r="7" spans="1:4" ht="18" customHeight="1" x14ac:dyDescent="0.2">
      <c r="A7" s="339"/>
      <c r="B7" s="67" t="s">
        <v>179</v>
      </c>
      <c r="C7" s="10">
        <v>5</v>
      </c>
      <c r="D7" s="105">
        <f>IF('розділ 1 '!J45&lt;&gt;0,'розділ 1 '!K45*100/'розділ 1 '!J45,0)</f>
        <v>5.0423090297901938</v>
      </c>
    </row>
    <row r="8" spans="1:4" ht="18" customHeight="1" x14ac:dyDescent="0.2">
      <c r="A8" s="213" t="s">
        <v>180</v>
      </c>
      <c r="B8" s="213"/>
      <c r="C8" s="10">
        <v>6</v>
      </c>
      <c r="D8" s="105">
        <f>IF('розділ 1 '!F46&lt;&gt;0,'розділ 1 '!H46*100/'розділ 1 '!F46,0)</f>
        <v>91.747385840026254</v>
      </c>
    </row>
    <row r="9" spans="1:4" ht="18" customHeight="1" x14ac:dyDescent="0.2">
      <c r="A9" s="213" t="s">
        <v>96</v>
      </c>
      <c r="B9" s="213"/>
      <c r="C9" s="10">
        <v>7</v>
      </c>
      <c r="D9" s="88">
        <f>IF('розділ 3'!I52&lt;&gt;0,'розділ 1 '!H46/'розділ 3'!I52,0)</f>
        <v>500.49805447470817</v>
      </c>
    </row>
    <row r="10" spans="1:4" ht="25.5" customHeight="1" x14ac:dyDescent="0.2">
      <c r="A10" s="213" t="s">
        <v>106</v>
      </c>
      <c r="B10" s="213"/>
      <c r="C10" s="10">
        <v>8</v>
      </c>
      <c r="D10" s="88">
        <f>IF('розділ 3'!I52&lt;&gt;0,'розділ 1 '!E46/'розділ 3'!I52,0)</f>
        <v>735.8715953307393</v>
      </c>
    </row>
    <row r="11" spans="1:4" ht="16.5" customHeight="1" x14ac:dyDescent="0.2">
      <c r="A11" s="223" t="s">
        <v>62</v>
      </c>
      <c r="B11" s="225"/>
      <c r="C11" s="10">
        <v>9</v>
      </c>
      <c r="D11" s="84">
        <v>58.7826086956522</v>
      </c>
    </row>
    <row r="12" spans="1:4" ht="16.5" customHeight="1" x14ac:dyDescent="0.2">
      <c r="A12" s="252" t="s">
        <v>103</v>
      </c>
      <c r="B12" s="252"/>
      <c r="C12" s="10">
        <v>10</v>
      </c>
      <c r="D12" s="84">
        <v>44.934782608695699</v>
      </c>
    </row>
    <row r="13" spans="1:4" ht="16.5" customHeight="1" x14ac:dyDescent="0.2">
      <c r="A13" s="249" t="s">
        <v>203</v>
      </c>
      <c r="B13" s="251"/>
      <c r="C13" s="10">
        <v>11</v>
      </c>
      <c r="D13" s="94">
        <v>190.02173913043501</v>
      </c>
    </row>
    <row r="14" spans="1:4" ht="16.5" customHeight="1" x14ac:dyDescent="0.2">
      <c r="A14" s="249" t="s">
        <v>204</v>
      </c>
      <c r="B14" s="251"/>
      <c r="C14" s="10">
        <v>12</v>
      </c>
      <c r="D14" s="94">
        <v>15.413043478260899</v>
      </c>
    </row>
    <row r="15" spans="1:4" ht="16.5" customHeight="1" x14ac:dyDescent="0.2">
      <c r="A15" s="252" t="s">
        <v>30</v>
      </c>
      <c r="B15" s="252"/>
      <c r="C15" s="10">
        <v>13</v>
      </c>
      <c r="D15" s="84">
        <v>93.673913043478194</v>
      </c>
    </row>
    <row r="16" spans="1:4" ht="16.5" customHeight="1" x14ac:dyDescent="0.2">
      <c r="A16" s="252" t="s">
        <v>104</v>
      </c>
      <c r="B16" s="252"/>
      <c r="C16" s="10">
        <v>14</v>
      </c>
      <c r="D16" s="84">
        <v>97.673913043478294</v>
      </c>
    </row>
    <row r="17" spans="1:7" ht="16.5" customHeight="1" x14ac:dyDescent="0.2">
      <c r="A17" s="252" t="s">
        <v>108</v>
      </c>
      <c r="B17" s="252"/>
      <c r="C17" s="10">
        <v>15</v>
      </c>
      <c r="D17" s="84">
        <v>22.1086956521739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41" t="s">
        <v>166</v>
      </c>
      <c r="B20" s="341"/>
      <c r="C20" s="342" t="s">
        <v>216</v>
      </c>
      <c r="D20" s="342"/>
    </row>
    <row r="21" spans="1:7" ht="15.75" customHeight="1" x14ac:dyDescent="0.2">
      <c r="A21" s="59"/>
      <c r="B21" s="79" t="s">
        <v>97</v>
      </c>
      <c r="C21" s="335" t="s">
        <v>98</v>
      </c>
      <c r="D21" s="335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43" t="s">
        <v>217</v>
      </c>
      <c r="D23" s="343"/>
      <c r="G23" s="93"/>
    </row>
    <row r="24" spans="1:7" ht="15.75" customHeight="1" x14ac:dyDescent="0.2">
      <c r="A24" s="61"/>
      <c r="B24" s="79" t="s">
        <v>97</v>
      </c>
      <c r="C24" s="335" t="s">
        <v>98</v>
      </c>
      <c r="D24" s="335"/>
    </row>
    <row r="25" spans="1:7" x14ac:dyDescent="0.2">
      <c r="A25" s="62" t="s">
        <v>99</v>
      </c>
      <c r="B25" s="82"/>
      <c r="C25" s="336" t="s">
        <v>218</v>
      </c>
      <c r="D25" s="336"/>
    </row>
    <row r="26" spans="1:7" x14ac:dyDescent="0.2">
      <c r="A26" s="63" t="s">
        <v>100</v>
      </c>
      <c r="B26" s="82"/>
      <c r="C26" s="337"/>
      <c r="D26" s="337"/>
    </row>
    <row r="27" spans="1:7" x14ac:dyDescent="0.2">
      <c r="A27" s="62" t="s">
        <v>101</v>
      </c>
      <c r="B27" s="83"/>
      <c r="C27" s="337" t="s">
        <v>219</v>
      </c>
      <c r="D27" s="337"/>
    </row>
    <row r="28" spans="1:7" ht="15.75" customHeight="1" x14ac:dyDescent="0.2"/>
    <row r="29" spans="1:7" ht="12.75" customHeight="1" x14ac:dyDescent="0.2">
      <c r="C29" s="340" t="s">
        <v>220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&amp;R5&amp;C&amp;R5&amp;L74237A79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2021-09-02T06:14:55Z</cp:lastPrinted>
  <dcterms:created xsi:type="dcterms:W3CDTF">2004-04-20T14:33:35Z</dcterms:created>
  <dcterms:modified xsi:type="dcterms:W3CDTF">2021-11-11T12:37:00Z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мзс_10004_2.2021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74237A79</vt:lpwstr>
  </property>
  <property fmtid="{D5CDD505-2E9C-101B-9397-08002B2CF9AE}" pid="9" name="Підрозділ">
    <vt:lpwstr>ТУ ДСА України в Днiпропетровській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