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  <sheet name="Z1_1" sheetId="2" r:id="rId2"/>
  </sheets>
  <definedNames>
    <definedName name="Z1_1">'Z1_1'!$A$1:$Q$47</definedName>
    <definedName name="_xlnm.Print_Titles" localSheetId="0">'1_1'!$6:$9</definedName>
    <definedName name="_xlnm.Print_Area" localSheetId="0">'1_1'!$A$1:$Y$56</definedName>
  </definedNames>
  <calcPr fullCalcOnLoad="1"/>
</workbook>
</file>

<file path=xl/sharedStrings.xml><?xml version="1.0" encoding="utf-8"?>
<sst xmlns="http://schemas.openxmlformats.org/spreadsheetml/2006/main" count="235" uniqueCount="129">
  <si>
    <t>Таблиця 1.1</t>
  </si>
  <si>
    <t xml:space="preserve">                                                                                                                     Надходження справ і матеріалів до місцевих загальних судів</t>
  </si>
  <si>
    <t>ТУ ДСА у Волинській обл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</si>
  <si>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</si>
  <si>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</si>
  <si>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</si>
  <si>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</si>
  <si>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</si>
  <si>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</si>
  <si>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</si>
  <si>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</si>
  <si>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</si>
  <si>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Дина-міка</t>
  </si>
  <si>
    <t>%</t>
  </si>
  <si>
    <t>Усього</t>
  </si>
  <si>
    <t>у тому числі справ</t>
  </si>
  <si>
    <t>А</t>
  </si>
  <si>
    <t>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</si>
  <si>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</si>
  <si>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</si>
  <si>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</si>
  <si>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</si>
  <si>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</si>
  <si>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</si>
  <si>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</si>
  <si>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</si>
  <si>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</si>
  <si>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</si>
  <si>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</si>
  <si>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</si>
  <si>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Выражение1</t>
  </si>
  <si>
    <t>Назва</t>
  </si>
  <si>
    <t>F13</t>
  </si>
  <si>
    <t>kobl</t>
  </si>
  <si>
    <t>КСО</t>
  </si>
  <si>
    <t>01</t>
  </si>
  <si>
    <t>Апостолівський районний суд Дніпропетровської області</t>
  </si>
  <si>
    <t>02</t>
  </si>
  <si>
    <t>Васильківський районний суд Дніпропетровської області</t>
  </si>
  <si>
    <t>03</t>
  </si>
  <si>
    <t>Вільногірський міський суд Дніпропетровської області</t>
  </si>
  <si>
    <t>04</t>
  </si>
  <si>
    <t>Верхньодніпровський районний суд Дніпропетровської області</t>
  </si>
  <si>
    <t>05</t>
  </si>
  <si>
    <t>Дніпропетровський районний суд Дніпропетровської області</t>
  </si>
  <si>
    <t>06</t>
  </si>
  <si>
    <t>Жовтоводський міський суд Дніпропетровської області</t>
  </si>
  <si>
    <t>07</t>
  </si>
  <si>
    <t>Криворізький районний суд Дніпропетровської області</t>
  </si>
  <si>
    <t>08</t>
  </si>
  <si>
    <t>Криничанський районний суд Дніпропетровської області</t>
  </si>
  <si>
    <t>09</t>
  </si>
  <si>
    <t>Магдалинівський районний суд Дніпропетровської області</t>
  </si>
  <si>
    <t>10</t>
  </si>
  <si>
    <t>Марганецький міський суд Дніпропетровської області</t>
  </si>
  <si>
    <t>11</t>
  </si>
  <si>
    <t>Межівський районний суд Дніпропетровської області</t>
  </si>
  <si>
    <t>12</t>
  </si>
  <si>
    <t>Нікопольський міськрайонний суд Дніпропетровської області</t>
  </si>
  <si>
    <t>13</t>
  </si>
  <si>
    <t>Новомосковський міськрайонний суд Дніпропетровської області</t>
  </si>
  <si>
    <t>14</t>
  </si>
  <si>
    <t>Орджонікідзевський міський суд Дніпропетровської області</t>
  </si>
  <si>
    <t>15</t>
  </si>
  <si>
    <t>Павлоградський міськрайонний суд Дніпропетровської області</t>
  </si>
  <si>
    <t>16</t>
  </si>
  <si>
    <t>Першотравенський міський суд Дніпропетровської області</t>
  </si>
  <si>
    <t>17</t>
  </si>
  <si>
    <t>Петриківський районний суд Дніпропетровської області</t>
  </si>
  <si>
    <t>18</t>
  </si>
  <si>
    <t>Петропавлівський районний суд Дніпропетровської області</t>
  </si>
  <si>
    <t>19</t>
  </si>
  <si>
    <t>Покровський районний суд Дніпропетровської області</t>
  </si>
  <si>
    <t>20</t>
  </si>
  <si>
    <t>П'ятихатський районний суд Дніпропетровської області</t>
  </si>
  <si>
    <t>21</t>
  </si>
  <si>
    <t>Синельниківський міськрайонний суд Дніпропетровської області</t>
  </si>
  <si>
    <t>22</t>
  </si>
  <si>
    <t>Солонянський районний суд Дніпропетровської області</t>
  </si>
  <si>
    <t>23</t>
  </si>
  <si>
    <t>Софіївський районний суд Дніпропетровської області </t>
  </si>
  <si>
    <t>24</t>
  </si>
  <si>
    <t>Тернівський міський суд Дніпропетровської області</t>
  </si>
  <si>
    <t>25</t>
  </si>
  <si>
    <t>Томаківський районний суд Дніпропетровської області</t>
  </si>
  <si>
    <t>26</t>
  </si>
  <si>
    <t>Царичанський районний суд Дніпропетровської області</t>
  </si>
  <si>
    <t>27</t>
  </si>
  <si>
    <t>Широківський районний суд Дніпропетровської області</t>
  </si>
  <si>
    <t>28</t>
  </si>
  <si>
    <t>Юр'ївський районний суд Дніпропетровської області</t>
  </si>
  <si>
    <t>29</t>
  </si>
  <si>
    <t>Амур-Нижньодніпровський районний суд м.Дніпропетровська</t>
  </si>
  <si>
    <t>30</t>
  </si>
  <si>
    <t>Бабушкінський районний суд м.Дніпропетровська</t>
  </si>
  <si>
    <t>31</t>
  </si>
  <si>
    <t>Жовтневий районний суд м.Дніпропетровська</t>
  </si>
  <si>
    <t>32</t>
  </si>
  <si>
    <t>Індустріальний районний суд м.Дніпропетровська</t>
  </si>
  <si>
    <t>33</t>
  </si>
  <si>
    <t>Кіровський районний суд м.Дніпропетровська</t>
  </si>
  <si>
    <t>34</t>
  </si>
  <si>
    <t>Красногвардійський районний суд м.Дніпропетровська</t>
  </si>
  <si>
    <t>35</t>
  </si>
  <si>
    <t>Ленінський районний суд м.Дніпропетровська</t>
  </si>
  <si>
    <t>36</t>
  </si>
  <si>
    <t>Самарський районний суд м.Дніпропетровська</t>
  </si>
  <si>
    <t>37</t>
  </si>
  <si>
    <t>Баглійський районний суд м.Дніпродзержинська</t>
  </si>
  <si>
    <t>38</t>
  </si>
  <si>
    <t>Заводський районний суд м.Дніпродзержинська </t>
  </si>
  <si>
    <t>39</t>
  </si>
  <si>
    <t>Дніпровський районний суд м.Дніпродзержинська</t>
  </si>
  <si>
    <t>40</t>
  </si>
  <si>
    <t>Дзержинський районний суд м.Кривого Рогу</t>
  </si>
  <si>
    <t>41</t>
  </si>
  <si>
    <t>Довгинцівський районний суд м.Кривого Рогу</t>
  </si>
  <si>
    <t>42</t>
  </si>
  <si>
    <t>Жовтневий районний суд м.Кривого Рогу</t>
  </si>
  <si>
    <t>43</t>
  </si>
  <si>
    <t>Інгулецький районний суд м.Кривого Рогу</t>
  </si>
  <si>
    <t>44</t>
  </si>
  <si>
    <t>Саксаганський районний суд м.Кривого Рогу</t>
  </si>
  <si>
    <t>45</t>
  </si>
  <si>
    <t>Тернівський районний суд м.Кривого Рогу</t>
  </si>
  <si>
    <t>46</t>
  </si>
  <si>
    <t>Центрально-Міський районний суд м.Кривого Рогу</t>
  </si>
  <si>
    <t xml:space="preserve">       ТУ ДСА в Дніпропетровській обл</t>
  </si>
  <si>
    <t>УСЬОГО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</si>
</sst>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33" borderId="1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vertical="distributed"/>
    </xf>
    <xf numFmtId="0" fontId="9" fillId="34" borderId="10" xfId="0" applyFont="1" applyFill="1" applyBorder="1" applyAlignment="1">
      <alignment horizontal="left" vertical="distributed"/>
    </xf>
    <xf numFmtId="0" fontId="10" fillId="0" borderId="0" xfId="0" applyNumberFormat="1" applyFont="1" applyAlignment="1" quotePrefix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/>
    </xf>
    <xf numFmtId="1" fontId="1" fillId="35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distributed" wrapText="1"/>
    </xf>
    <xf numFmtId="0" fontId="5" fillId="18" borderId="10" xfId="0" applyFont="1" applyFill="1" applyBorder="1" applyAlignment="1">
      <alignment/>
    </xf>
    <xf numFmtId="0" fontId="5" fillId="18" borderId="10" xfId="0" applyFont="1" applyFill="1" applyBorder="1" applyAlignment="1">
      <alignment horizontal="left" vertical="distributed"/>
    </xf>
    <xf numFmtId="4" fontId="5" fillId="18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34" borderId="10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distributed" wrapText="1"/>
    </xf>
    <xf numFmtId="0" fontId="5" fillId="35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  <xf numFmtId="0" fontId="5" fillId="35" borderId="1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  <strike/>
        <color indexed="10"/>
      </font>
    </dxf>
    <dxf>
      <font>
        <color indexed="34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1"/>
  <sheetViews>
    <sheetView tabSelected="1" view="pageBreakPreview" zoomScale="115" zoomScaleSheetLayoutView="115" zoomScalePageLayoutView="0" workbookViewId="0" topLeftCell="G37">
      <selection activeCell="A9" sqref="A9:IV55"/>
    </sheetView>
  </sheetViews>
  <sheetFormatPr defaultColWidth="9.00390625" defaultRowHeight="15" customHeight="1"/>
  <cols>
    <col min="1" max="1" width="5.125" style="1" customWidth="1"/>
    <col min="2" max="2" width="51.875" style="10" customWidth="1"/>
    <col min="3" max="18" width="7.125" style="1" customWidth="1"/>
    <col min="19" max="25" width="7.25390625" style="1" customWidth="1"/>
    <col min="26" max="16384" width="9.125" style="1" customWidth="1"/>
  </cols>
  <sheetData>
    <row r="1" ht="6" customHeight="1"/>
    <row r="2" ht="15" customHeight="1">
      <c r="X2" s="1" t="s">
        <v>0</v>
      </c>
    </row>
    <row r="3" spans="1:25" ht="1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15" customHeight="1">
      <c r="A4" s="22" t="s">
        <v>127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ht="0.75" customHeight="1">
      <c r="A5" s="1" t="s">
        <v>2</v>
      </c>
    </row>
    <row r="6" spans="1:25" ht="105.75" customHeight="1">
      <c r="A6" s="23" t="s">
        <v>3</v>
      </c>
      <c r="B6" s="24" t="s">
        <v>4</v>
      </c>
      <c r="C6" s="25" t="s">
        <v>5</v>
      </c>
      <c r="D6" s="25"/>
      <c r="E6" s="25"/>
      <c r="F6" s="25"/>
      <c r="G6" s="25" t="s">
        <v>6</v>
      </c>
      <c r="H6" s="25"/>
      <c r="I6" s="25"/>
      <c r="J6" s="25"/>
      <c r="K6" s="25" t="s">
        <v>7</v>
      </c>
      <c r="L6" s="25"/>
      <c r="M6" s="25"/>
      <c r="N6" s="25"/>
      <c r="O6" s="25" t="s">
        <v>8</v>
      </c>
      <c r="P6" s="25"/>
      <c r="Q6" s="25"/>
      <c r="R6" s="25"/>
      <c r="S6" s="25" t="s">
        <v>9</v>
      </c>
      <c r="T6" s="25"/>
      <c r="U6" s="25" t="s">
        <v>10</v>
      </c>
      <c r="V6" s="25"/>
      <c r="W6" s="26" t="s">
        <v>11</v>
      </c>
      <c r="X6" s="26"/>
      <c r="Y6" s="2" t="s">
        <v>12</v>
      </c>
    </row>
    <row r="7" spans="1:25" ht="14.25" customHeight="1">
      <c r="A7" s="23"/>
      <c r="B7" s="24"/>
      <c r="C7" s="27">
        <v>2014</v>
      </c>
      <c r="D7" s="27"/>
      <c r="E7" s="27">
        <v>2015</v>
      </c>
      <c r="F7" s="27"/>
      <c r="G7" s="27">
        <v>2014</v>
      </c>
      <c r="H7" s="27"/>
      <c r="I7" s="27">
        <v>2015</v>
      </c>
      <c r="J7" s="27"/>
      <c r="K7" s="27">
        <v>2014</v>
      </c>
      <c r="L7" s="27"/>
      <c r="M7" s="27">
        <v>2015</v>
      </c>
      <c r="N7" s="27"/>
      <c r="O7" s="28">
        <v>2014</v>
      </c>
      <c r="P7" s="29"/>
      <c r="Q7" s="27">
        <v>2015</v>
      </c>
      <c r="R7" s="27"/>
      <c r="S7" s="31">
        <v>2014</v>
      </c>
      <c r="T7" s="31">
        <v>2015</v>
      </c>
      <c r="U7" s="31">
        <v>2014</v>
      </c>
      <c r="V7" s="31">
        <v>2015</v>
      </c>
      <c r="W7" s="31">
        <v>2014</v>
      </c>
      <c r="X7" s="31">
        <v>2015</v>
      </c>
      <c r="Y7" s="30" t="s">
        <v>13</v>
      </c>
    </row>
    <row r="8" spans="1:25" ht="41.25" customHeight="1">
      <c r="A8" s="23"/>
      <c r="B8" s="24"/>
      <c r="C8" s="13" t="s">
        <v>14</v>
      </c>
      <c r="D8" s="13" t="s">
        <v>15</v>
      </c>
      <c r="E8" s="13" t="s">
        <v>14</v>
      </c>
      <c r="F8" s="13" t="s">
        <v>15</v>
      </c>
      <c r="G8" s="13" t="s">
        <v>14</v>
      </c>
      <c r="H8" s="13" t="s">
        <v>15</v>
      </c>
      <c r="I8" s="13" t="s">
        <v>14</v>
      </c>
      <c r="J8" s="13" t="s">
        <v>15</v>
      </c>
      <c r="K8" s="13" t="s">
        <v>14</v>
      </c>
      <c r="L8" s="13" t="s">
        <v>15</v>
      </c>
      <c r="M8" s="13" t="s">
        <v>14</v>
      </c>
      <c r="N8" s="13" t="s">
        <v>15</v>
      </c>
      <c r="O8" s="13" t="s">
        <v>14</v>
      </c>
      <c r="P8" s="13" t="s">
        <v>15</v>
      </c>
      <c r="Q8" s="13" t="s">
        <v>14</v>
      </c>
      <c r="R8" s="13" t="s">
        <v>15</v>
      </c>
      <c r="S8" s="31"/>
      <c r="T8" s="31"/>
      <c r="U8" s="31"/>
      <c r="V8" s="31"/>
      <c r="W8" s="31"/>
      <c r="X8" s="31"/>
      <c r="Y8" s="30"/>
    </row>
    <row r="9" spans="1:25" ht="12.75" customHeight="1">
      <c r="A9" s="16" t="s">
        <v>16</v>
      </c>
      <c r="B9" s="17" t="s">
        <v>17</v>
      </c>
      <c r="C9" s="16">
        <v>1</v>
      </c>
      <c r="D9" s="16">
        <v>2</v>
      </c>
      <c r="E9" s="16">
        <v>3</v>
      </c>
      <c r="F9" s="16">
        <v>4</v>
      </c>
      <c r="G9" s="16">
        <v>5</v>
      </c>
      <c r="H9" s="16">
        <v>6</v>
      </c>
      <c r="I9" s="16">
        <v>7</v>
      </c>
      <c r="J9" s="16">
        <v>8</v>
      </c>
      <c r="K9" s="16">
        <v>9</v>
      </c>
      <c r="L9" s="16">
        <v>10</v>
      </c>
      <c r="M9" s="16">
        <v>11</v>
      </c>
      <c r="N9" s="16">
        <v>12</v>
      </c>
      <c r="O9" s="16">
        <v>13</v>
      </c>
      <c r="P9" s="16">
        <v>14</v>
      </c>
      <c r="Q9" s="16">
        <v>15</v>
      </c>
      <c r="R9" s="16">
        <v>16</v>
      </c>
      <c r="S9" s="16">
        <v>17</v>
      </c>
      <c r="T9" s="16">
        <v>18</v>
      </c>
      <c r="U9" s="16">
        <v>19</v>
      </c>
      <c r="V9" s="16">
        <v>20</v>
      </c>
      <c r="W9" s="16">
        <v>21</v>
      </c>
      <c r="X9" s="16">
        <v>22</v>
      </c>
      <c r="Y9" s="3">
        <v>23</v>
      </c>
    </row>
    <row r="10" spans="1:27" ht="12.75" customHeight="1">
      <c r="A10" s="4">
        <v>1</v>
      </c>
      <c r="B10" s="11" t="str">
        <f>'Z1_1'!N2</f>
        <v>Апостолівський районний суд Дніпропетровської області</v>
      </c>
      <c r="C10" s="14">
        <v>748</v>
      </c>
      <c r="D10" s="14">
        <v>256</v>
      </c>
      <c r="E10" s="14">
        <v>627</v>
      </c>
      <c r="F10" s="14">
        <v>217</v>
      </c>
      <c r="G10" s="14">
        <v>91</v>
      </c>
      <c r="H10" s="14">
        <v>63</v>
      </c>
      <c r="I10" s="14">
        <v>56</v>
      </c>
      <c r="J10" s="14">
        <v>53</v>
      </c>
      <c r="K10" s="14">
        <v>1611</v>
      </c>
      <c r="L10" s="14">
        <v>1203</v>
      </c>
      <c r="M10" s="14">
        <v>1453</v>
      </c>
      <c r="N10" s="14">
        <v>1016</v>
      </c>
      <c r="O10" s="14">
        <v>788</v>
      </c>
      <c r="P10" s="14">
        <v>756</v>
      </c>
      <c r="Q10" s="14">
        <v>619</v>
      </c>
      <c r="R10" s="14">
        <v>594</v>
      </c>
      <c r="S10" s="14"/>
      <c r="T10" s="14"/>
      <c r="U10" s="14">
        <v>9</v>
      </c>
      <c r="V10" s="14">
        <v>2</v>
      </c>
      <c r="W10" s="15">
        <f>C10+G10+K10+O10+S10+U10</f>
        <v>3247</v>
      </c>
      <c r="X10" s="14">
        <f>E10+I10+M10+Q10+T10+V10</f>
        <v>2757</v>
      </c>
      <c r="Y10" s="6">
        <f>Z10</f>
        <v>-15.090853095164775</v>
      </c>
      <c r="Z10" s="7">
        <f>SUM(X10/W10*100-100)</f>
        <v>-15.090853095164775</v>
      </c>
      <c r="AA10" s="8"/>
    </row>
    <row r="11" spans="1:27" ht="12.75" customHeight="1">
      <c r="A11" s="4">
        <v>2</v>
      </c>
      <c r="B11" s="11" t="str">
        <f>'Z1_1'!N3</f>
        <v>Васильківський районний суд Дніпропетровської області</v>
      </c>
      <c r="C11" s="14">
        <v>439</v>
      </c>
      <c r="D11" s="14">
        <v>149</v>
      </c>
      <c r="E11" s="14">
        <v>446</v>
      </c>
      <c r="F11" s="14">
        <v>140</v>
      </c>
      <c r="G11" s="14">
        <v>39</v>
      </c>
      <c r="H11" s="14">
        <v>31</v>
      </c>
      <c r="I11" s="14">
        <v>18</v>
      </c>
      <c r="J11" s="14">
        <v>15</v>
      </c>
      <c r="K11" s="14">
        <v>729</v>
      </c>
      <c r="L11" s="14">
        <v>629</v>
      </c>
      <c r="M11" s="14">
        <v>786</v>
      </c>
      <c r="N11" s="14">
        <v>561</v>
      </c>
      <c r="O11" s="14">
        <v>494</v>
      </c>
      <c r="P11" s="14">
        <v>485</v>
      </c>
      <c r="Q11" s="14">
        <v>340</v>
      </c>
      <c r="R11" s="14">
        <v>334</v>
      </c>
      <c r="S11" s="14"/>
      <c r="T11" s="14"/>
      <c r="U11" s="14">
        <v>1</v>
      </c>
      <c r="V11" s="14">
        <v>2</v>
      </c>
      <c r="W11" s="15">
        <f>C11+G11+K11+O11+S11+U11</f>
        <v>1702</v>
      </c>
      <c r="X11" s="14">
        <f aca="true" t="shared" si="0" ref="X11:X55">E11+I11+M11+Q11+T11+V11</f>
        <v>1592</v>
      </c>
      <c r="Y11" s="6">
        <f aca="true" t="shared" si="1" ref="Y11:Y56">Z11</f>
        <v>-6.462984723854291</v>
      </c>
      <c r="Z11" s="7">
        <f aca="true" t="shared" si="2" ref="Z11:Z56">SUM(X11/W11*100-100)</f>
        <v>-6.462984723854291</v>
      </c>
      <c r="AA11" s="8"/>
    </row>
    <row r="12" spans="1:27" ht="12.75" customHeight="1">
      <c r="A12" s="4">
        <v>3</v>
      </c>
      <c r="B12" s="11" t="str">
        <f>'Z1_1'!N4</f>
        <v>Верхньодніпровський районний суд Дніпропетровської області</v>
      </c>
      <c r="C12" s="14">
        <v>700</v>
      </c>
      <c r="D12" s="14">
        <v>210</v>
      </c>
      <c r="E12" s="14">
        <v>795</v>
      </c>
      <c r="F12" s="14">
        <v>176</v>
      </c>
      <c r="G12" s="14">
        <v>111</v>
      </c>
      <c r="H12" s="14">
        <v>51</v>
      </c>
      <c r="I12" s="14">
        <v>81</v>
      </c>
      <c r="J12" s="14">
        <v>52</v>
      </c>
      <c r="K12" s="14">
        <v>1625</v>
      </c>
      <c r="L12" s="14">
        <v>1251</v>
      </c>
      <c r="M12" s="14">
        <v>1287</v>
      </c>
      <c r="N12" s="14">
        <v>1011</v>
      </c>
      <c r="O12" s="14">
        <v>599</v>
      </c>
      <c r="P12" s="14">
        <v>593</v>
      </c>
      <c r="Q12" s="14">
        <v>534</v>
      </c>
      <c r="R12" s="14">
        <v>519</v>
      </c>
      <c r="S12" s="14">
        <v>1</v>
      </c>
      <c r="T12" s="14"/>
      <c r="U12" s="14">
        <v>0</v>
      </c>
      <c r="V12" s="14">
        <v>2</v>
      </c>
      <c r="W12" s="15">
        <f aca="true" t="shared" si="3" ref="W12:W55">C12+G12+K12+O12+S12+U12</f>
        <v>3036</v>
      </c>
      <c r="X12" s="14">
        <f t="shared" si="0"/>
        <v>2699</v>
      </c>
      <c r="Y12" s="6">
        <f t="shared" si="1"/>
        <v>-11.100131752305657</v>
      </c>
      <c r="Z12" s="7">
        <f t="shared" si="2"/>
        <v>-11.100131752305657</v>
      </c>
      <c r="AA12" s="8"/>
    </row>
    <row r="13" spans="1:27" ht="12.75" customHeight="1">
      <c r="A13" s="4">
        <v>4</v>
      </c>
      <c r="B13" s="11" t="str">
        <f>'Z1_1'!N5</f>
        <v>Вільногірський міський суд Дніпропетровської області</v>
      </c>
      <c r="C13" s="14">
        <v>267</v>
      </c>
      <c r="D13" s="14">
        <v>70</v>
      </c>
      <c r="E13" s="14">
        <v>263</v>
      </c>
      <c r="F13" s="14">
        <v>66</v>
      </c>
      <c r="G13" s="14">
        <v>86</v>
      </c>
      <c r="H13" s="14">
        <v>32</v>
      </c>
      <c r="I13" s="14">
        <v>54</v>
      </c>
      <c r="J13" s="14">
        <v>38</v>
      </c>
      <c r="K13" s="14">
        <v>713</v>
      </c>
      <c r="L13" s="14">
        <v>450</v>
      </c>
      <c r="M13" s="14">
        <v>696</v>
      </c>
      <c r="N13" s="14">
        <v>476</v>
      </c>
      <c r="O13" s="14">
        <v>162</v>
      </c>
      <c r="P13" s="14">
        <v>162</v>
      </c>
      <c r="Q13" s="14">
        <v>163</v>
      </c>
      <c r="R13" s="14">
        <v>160</v>
      </c>
      <c r="S13" s="14"/>
      <c r="T13" s="14"/>
      <c r="U13" s="14">
        <v>0</v>
      </c>
      <c r="V13" s="14">
        <v>0</v>
      </c>
      <c r="W13" s="15">
        <f t="shared" si="3"/>
        <v>1228</v>
      </c>
      <c r="X13" s="14">
        <f t="shared" si="0"/>
        <v>1176</v>
      </c>
      <c r="Y13" s="6">
        <f t="shared" si="1"/>
        <v>-4.234527687296421</v>
      </c>
      <c r="Z13" s="7">
        <f t="shared" si="2"/>
        <v>-4.234527687296421</v>
      </c>
      <c r="AA13" s="8"/>
    </row>
    <row r="14" spans="1:27" ht="12.75" customHeight="1">
      <c r="A14" s="4">
        <v>5</v>
      </c>
      <c r="B14" s="11" t="str">
        <f>'Z1_1'!N6</f>
        <v>Дніпропетровський районний суд Дніпропетровської області</v>
      </c>
      <c r="C14" s="14">
        <v>1281</v>
      </c>
      <c r="D14" s="14">
        <v>247</v>
      </c>
      <c r="E14" s="14">
        <v>1638</v>
      </c>
      <c r="F14" s="14">
        <v>211</v>
      </c>
      <c r="G14" s="14">
        <v>198</v>
      </c>
      <c r="H14" s="14">
        <v>102</v>
      </c>
      <c r="I14" s="14">
        <v>66</v>
      </c>
      <c r="J14" s="14">
        <v>38</v>
      </c>
      <c r="K14" s="14">
        <v>2938</v>
      </c>
      <c r="L14" s="14">
        <v>2221</v>
      </c>
      <c r="M14" s="14">
        <v>2984</v>
      </c>
      <c r="N14" s="14">
        <v>1823</v>
      </c>
      <c r="O14" s="14">
        <v>1646</v>
      </c>
      <c r="P14" s="14">
        <v>1637</v>
      </c>
      <c r="Q14" s="14">
        <v>1336</v>
      </c>
      <c r="R14" s="14">
        <v>1334</v>
      </c>
      <c r="S14" s="14"/>
      <c r="T14" s="14"/>
      <c r="U14" s="14">
        <v>18</v>
      </c>
      <c r="V14" s="14">
        <v>27</v>
      </c>
      <c r="W14" s="15">
        <f t="shared" si="3"/>
        <v>6081</v>
      </c>
      <c r="X14" s="14">
        <f t="shared" si="0"/>
        <v>6051</v>
      </c>
      <c r="Y14" s="6">
        <f t="shared" si="1"/>
        <v>-0.4933399111988166</v>
      </c>
      <c r="Z14" s="7">
        <f t="shared" si="2"/>
        <v>-0.4933399111988166</v>
      </c>
      <c r="AA14" s="8"/>
    </row>
    <row r="15" spans="1:27" ht="12.75" customHeight="1">
      <c r="A15" s="4">
        <v>6</v>
      </c>
      <c r="B15" s="11" t="str">
        <f>'Z1_1'!N7</f>
        <v>Жовтоводський міський суд Дніпропетровської області</v>
      </c>
      <c r="C15" s="14">
        <v>1598</v>
      </c>
      <c r="D15" s="14">
        <v>135</v>
      </c>
      <c r="E15" s="14">
        <v>854</v>
      </c>
      <c r="F15" s="14">
        <v>139</v>
      </c>
      <c r="G15" s="14">
        <v>146</v>
      </c>
      <c r="H15" s="14">
        <v>52</v>
      </c>
      <c r="I15" s="14">
        <v>115</v>
      </c>
      <c r="J15" s="14">
        <v>45</v>
      </c>
      <c r="K15" s="14">
        <v>1967</v>
      </c>
      <c r="L15" s="14">
        <v>1651</v>
      </c>
      <c r="M15" s="14">
        <v>1695</v>
      </c>
      <c r="N15" s="14">
        <v>1075</v>
      </c>
      <c r="O15" s="14">
        <v>377</v>
      </c>
      <c r="P15" s="14">
        <v>375</v>
      </c>
      <c r="Q15" s="14">
        <v>293</v>
      </c>
      <c r="R15" s="14">
        <v>288</v>
      </c>
      <c r="S15" s="14">
        <v>2</v>
      </c>
      <c r="T15" s="14"/>
      <c r="U15" s="14">
        <v>0</v>
      </c>
      <c r="V15" s="14">
        <v>1</v>
      </c>
      <c r="W15" s="15">
        <f t="shared" si="3"/>
        <v>4090</v>
      </c>
      <c r="X15" s="14">
        <f t="shared" si="0"/>
        <v>2958</v>
      </c>
      <c r="Y15" s="6">
        <f t="shared" si="1"/>
        <v>-27.677261613691925</v>
      </c>
      <c r="Z15" s="7">
        <f t="shared" si="2"/>
        <v>-27.677261613691925</v>
      </c>
      <c r="AA15" s="8"/>
    </row>
    <row r="16" spans="1:27" ht="12.75" customHeight="1">
      <c r="A16" s="4">
        <v>7</v>
      </c>
      <c r="B16" s="11" t="str">
        <f>'Z1_1'!N8</f>
        <v>Криворізький районний суд Дніпропетровської області</v>
      </c>
      <c r="C16" s="14">
        <v>652</v>
      </c>
      <c r="D16" s="14">
        <v>125</v>
      </c>
      <c r="E16" s="14">
        <v>539</v>
      </c>
      <c r="F16" s="14">
        <v>98</v>
      </c>
      <c r="G16" s="14">
        <v>38</v>
      </c>
      <c r="H16" s="14">
        <v>24</v>
      </c>
      <c r="I16" s="14">
        <v>59</v>
      </c>
      <c r="J16" s="14">
        <v>39</v>
      </c>
      <c r="K16" s="14">
        <v>1857</v>
      </c>
      <c r="L16" s="14">
        <v>971</v>
      </c>
      <c r="M16" s="14">
        <v>1384</v>
      </c>
      <c r="N16" s="14">
        <v>895</v>
      </c>
      <c r="O16" s="14">
        <v>1029</v>
      </c>
      <c r="P16" s="14">
        <v>997</v>
      </c>
      <c r="Q16" s="14">
        <v>893</v>
      </c>
      <c r="R16" s="14">
        <v>802</v>
      </c>
      <c r="S16" s="14"/>
      <c r="T16" s="14"/>
      <c r="U16" s="14">
        <v>3</v>
      </c>
      <c r="V16" s="14">
        <v>0</v>
      </c>
      <c r="W16" s="15">
        <f t="shared" si="3"/>
        <v>3579</v>
      </c>
      <c r="X16" s="14">
        <f t="shared" si="0"/>
        <v>2875</v>
      </c>
      <c r="Y16" s="6">
        <f t="shared" si="1"/>
        <v>-19.670298966191666</v>
      </c>
      <c r="Z16" s="7">
        <f t="shared" si="2"/>
        <v>-19.670298966191666</v>
      </c>
      <c r="AA16" s="8"/>
    </row>
    <row r="17" spans="1:27" ht="12.75" customHeight="1">
      <c r="A17" s="4">
        <v>8</v>
      </c>
      <c r="B17" s="11" t="str">
        <f>'Z1_1'!N9</f>
        <v>Криничанський районний суд Дніпропетровської області</v>
      </c>
      <c r="C17" s="14">
        <v>438</v>
      </c>
      <c r="D17" s="14">
        <v>119</v>
      </c>
      <c r="E17" s="14">
        <v>390</v>
      </c>
      <c r="F17" s="14">
        <v>128</v>
      </c>
      <c r="G17" s="14">
        <v>63</v>
      </c>
      <c r="H17" s="14">
        <v>31</v>
      </c>
      <c r="I17" s="14">
        <v>34</v>
      </c>
      <c r="J17" s="14">
        <v>26</v>
      </c>
      <c r="K17" s="14">
        <v>1001</v>
      </c>
      <c r="L17" s="14">
        <v>664</v>
      </c>
      <c r="M17" s="14">
        <v>1032</v>
      </c>
      <c r="N17" s="14">
        <v>871</v>
      </c>
      <c r="O17" s="14">
        <v>665</v>
      </c>
      <c r="P17" s="14">
        <v>644</v>
      </c>
      <c r="Q17" s="14">
        <v>630</v>
      </c>
      <c r="R17" s="14">
        <v>600</v>
      </c>
      <c r="S17" s="14">
        <v>2</v>
      </c>
      <c r="T17" s="14"/>
      <c r="U17" s="14">
        <v>1</v>
      </c>
      <c r="V17" s="14">
        <v>2</v>
      </c>
      <c r="W17" s="15">
        <f t="shared" si="3"/>
        <v>2170</v>
      </c>
      <c r="X17" s="14">
        <f t="shared" si="0"/>
        <v>2088</v>
      </c>
      <c r="Y17" s="6">
        <f t="shared" si="1"/>
        <v>-3.7788018433179644</v>
      </c>
      <c r="Z17" s="7">
        <f t="shared" si="2"/>
        <v>-3.7788018433179644</v>
      </c>
      <c r="AA17" s="8"/>
    </row>
    <row r="18" spans="1:27" ht="12.75" customHeight="1">
      <c r="A18" s="4">
        <v>9</v>
      </c>
      <c r="B18" s="11" t="str">
        <f>'Z1_1'!N10</f>
        <v>Магдалинівський районний суд Дніпропетровської області</v>
      </c>
      <c r="C18" s="14">
        <v>443</v>
      </c>
      <c r="D18" s="14">
        <v>121</v>
      </c>
      <c r="E18" s="14">
        <v>105</v>
      </c>
      <c r="F18" s="14">
        <v>19</v>
      </c>
      <c r="G18" s="14">
        <v>47</v>
      </c>
      <c r="H18" s="14">
        <v>36</v>
      </c>
      <c r="I18" s="14">
        <v>27</v>
      </c>
      <c r="J18" s="14">
        <v>8</v>
      </c>
      <c r="K18" s="14">
        <v>1123</v>
      </c>
      <c r="L18" s="14">
        <v>798</v>
      </c>
      <c r="M18" s="14">
        <v>784</v>
      </c>
      <c r="N18" s="14">
        <v>179</v>
      </c>
      <c r="O18" s="14">
        <v>815</v>
      </c>
      <c r="P18" s="14">
        <v>797</v>
      </c>
      <c r="Q18" s="14">
        <v>488</v>
      </c>
      <c r="R18" s="14">
        <v>484</v>
      </c>
      <c r="S18" s="14"/>
      <c r="T18" s="14"/>
      <c r="U18" s="14">
        <v>1</v>
      </c>
      <c r="V18" s="14">
        <v>0</v>
      </c>
      <c r="W18" s="15">
        <f t="shared" si="3"/>
        <v>2429</v>
      </c>
      <c r="X18" s="14">
        <f t="shared" si="0"/>
        <v>1404</v>
      </c>
      <c r="Y18" s="6">
        <f t="shared" si="1"/>
        <v>-42.198435570193496</v>
      </c>
      <c r="Z18" s="7">
        <f t="shared" si="2"/>
        <v>-42.198435570193496</v>
      </c>
      <c r="AA18" s="8"/>
    </row>
    <row r="19" spans="1:27" ht="12.75" customHeight="1">
      <c r="A19" s="4">
        <v>10</v>
      </c>
      <c r="B19" s="11" t="str">
        <f>'Z1_1'!N11</f>
        <v>Марганецький міський суд Дніпропетровської області</v>
      </c>
      <c r="C19" s="14">
        <v>544</v>
      </c>
      <c r="D19" s="14">
        <v>115</v>
      </c>
      <c r="E19" s="14">
        <v>601</v>
      </c>
      <c r="F19" s="14">
        <v>132</v>
      </c>
      <c r="G19" s="14">
        <v>367</v>
      </c>
      <c r="H19" s="14">
        <v>49</v>
      </c>
      <c r="I19" s="14">
        <v>161</v>
      </c>
      <c r="J19" s="14">
        <v>35</v>
      </c>
      <c r="K19" s="14">
        <v>2010</v>
      </c>
      <c r="L19" s="14">
        <v>1283</v>
      </c>
      <c r="M19" s="14">
        <v>2071</v>
      </c>
      <c r="N19" s="14">
        <v>979</v>
      </c>
      <c r="O19" s="14">
        <v>763</v>
      </c>
      <c r="P19" s="14">
        <v>746</v>
      </c>
      <c r="Q19" s="14">
        <v>589</v>
      </c>
      <c r="R19" s="14">
        <v>575</v>
      </c>
      <c r="S19" s="14"/>
      <c r="T19" s="14"/>
      <c r="U19" s="14">
        <v>4</v>
      </c>
      <c r="V19" s="14">
        <v>3</v>
      </c>
      <c r="W19" s="15">
        <f t="shared" si="3"/>
        <v>3688</v>
      </c>
      <c r="X19" s="14">
        <f t="shared" si="0"/>
        <v>3425</v>
      </c>
      <c r="Y19" s="6">
        <f t="shared" si="1"/>
        <v>-7.131236442516268</v>
      </c>
      <c r="Z19" s="7">
        <f t="shared" si="2"/>
        <v>-7.131236442516268</v>
      </c>
      <c r="AA19" s="8"/>
    </row>
    <row r="20" spans="1:27" ht="12.75" customHeight="1">
      <c r="A20" s="4">
        <v>11</v>
      </c>
      <c r="B20" s="11" t="str">
        <f>'Z1_1'!N12</f>
        <v>Межівський районний суд Дніпропетровської області</v>
      </c>
      <c r="C20" s="14">
        <v>216</v>
      </c>
      <c r="D20" s="14">
        <v>58</v>
      </c>
      <c r="E20" s="14">
        <v>167</v>
      </c>
      <c r="F20" s="14">
        <v>74</v>
      </c>
      <c r="G20" s="14">
        <v>34</v>
      </c>
      <c r="H20" s="14">
        <v>28</v>
      </c>
      <c r="I20" s="14">
        <v>15</v>
      </c>
      <c r="J20" s="14">
        <v>11</v>
      </c>
      <c r="K20" s="14">
        <v>425</v>
      </c>
      <c r="L20" s="14">
        <v>346</v>
      </c>
      <c r="M20" s="14">
        <v>465</v>
      </c>
      <c r="N20" s="14">
        <v>444</v>
      </c>
      <c r="O20" s="14">
        <v>400</v>
      </c>
      <c r="P20" s="14">
        <v>390</v>
      </c>
      <c r="Q20" s="14">
        <v>300</v>
      </c>
      <c r="R20" s="14">
        <v>292</v>
      </c>
      <c r="S20" s="14"/>
      <c r="T20" s="14"/>
      <c r="U20" s="14">
        <v>3</v>
      </c>
      <c r="V20" s="14">
        <v>2</v>
      </c>
      <c r="W20" s="15">
        <f t="shared" si="3"/>
        <v>1078</v>
      </c>
      <c r="X20" s="14">
        <f t="shared" si="0"/>
        <v>949</v>
      </c>
      <c r="Y20" s="6">
        <f t="shared" si="1"/>
        <v>-11.966604823747687</v>
      </c>
      <c r="Z20" s="7">
        <f t="shared" si="2"/>
        <v>-11.966604823747687</v>
      </c>
      <c r="AA20" s="8"/>
    </row>
    <row r="21" spans="1:27" ht="12.75" customHeight="1">
      <c r="A21" s="4">
        <v>12</v>
      </c>
      <c r="B21" s="11" t="str">
        <f>'Z1_1'!N13</f>
        <v>Нікопольський міськрайонний суд Дніпропетровської області</v>
      </c>
      <c r="C21" s="14">
        <v>2680</v>
      </c>
      <c r="D21" s="14">
        <v>664</v>
      </c>
      <c r="E21" s="14">
        <v>2337</v>
      </c>
      <c r="F21" s="14">
        <v>549</v>
      </c>
      <c r="G21" s="14">
        <v>269</v>
      </c>
      <c r="H21" s="14">
        <v>149</v>
      </c>
      <c r="I21" s="14">
        <v>192</v>
      </c>
      <c r="J21" s="14">
        <v>109</v>
      </c>
      <c r="K21" s="14">
        <v>5596</v>
      </c>
      <c r="L21" s="14">
        <v>4563</v>
      </c>
      <c r="M21" s="14">
        <v>6025</v>
      </c>
      <c r="N21" s="14">
        <v>3460</v>
      </c>
      <c r="O21" s="14">
        <v>2044</v>
      </c>
      <c r="P21" s="14">
        <v>2043</v>
      </c>
      <c r="Q21" s="14">
        <v>1482</v>
      </c>
      <c r="R21" s="14">
        <v>1474</v>
      </c>
      <c r="S21" s="14">
        <v>9</v>
      </c>
      <c r="T21" s="14">
        <v>4</v>
      </c>
      <c r="U21" s="14">
        <v>11</v>
      </c>
      <c r="V21" s="14">
        <v>14</v>
      </c>
      <c r="W21" s="15">
        <f t="shared" si="3"/>
        <v>10609</v>
      </c>
      <c r="X21" s="14">
        <f t="shared" si="0"/>
        <v>10054</v>
      </c>
      <c r="Y21" s="6">
        <f t="shared" si="1"/>
        <v>-5.231407295692335</v>
      </c>
      <c r="Z21" s="7">
        <f t="shared" si="2"/>
        <v>-5.231407295692335</v>
      </c>
      <c r="AA21" s="8"/>
    </row>
    <row r="22" spans="1:27" ht="12.75" customHeight="1">
      <c r="A22" s="4">
        <v>13</v>
      </c>
      <c r="B22" s="11" t="str">
        <f>'Z1_1'!N14</f>
        <v>Новомосковський міськрайонний суд Дніпропетровської області</v>
      </c>
      <c r="C22" s="14">
        <v>1813</v>
      </c>
      <c r="D22" s="14">
        <v>655</v>
      </c>
      <c r="E22" s="14">
        <v>2456</v>
      </c>
      <c r="F22" s="14">
        <v>835</v>
      </c>
      <c r="G22" s="14">
        <v>303</v>
      </c>
      <c r="H22" s="14">
        <v>146</v>
      </c>
      <c r="I22" s="14">
        <v>217</v>
      </c>
      <c r="J22" s="14">
        <v>100</v>
      </c>
      <c r="K22" s="14">
        <v>4392</v>
      </c>
      <c r="L22" s="14">
        <v>3555</v>
      </c>
      <c r="M22" s="14">
        <v>4344</v>
      </c>
      <c r="N22" s="14">
        <v>3011</v>
      </c>
      <c r="O22" s="14">
        <v>2902</v>
      </c>
      <c r="P22" s="14">
        <v>2894</v>
      </c>
      <c r="Q22" s="14">
        <v>2906</v>
      </c>
      <c r="R22" s="14">
        <v>2819</v>
      </c>
      <c r="S22" s="14">
        <v>1</v>
      </c>
      <c r="T22" s="14"/>
      <c r="U22" s="14">
        <v>5</v>
      </c>
      <c r="V22" s="14">
        <v>17</v>
      </c>
      <c r="W22" s="15">
        <f t="shared" si="3"/>
        <v>9416</v>
      </c>
      <c r="X22" s="14">
        <f t="shared" si="0"/>
        <v>9940</v>
      </c>
      <c r="Y22" s="6">
        <f t="shared" si="1"/>
        <v>5.564995751911653</v>
      </c>
      <c r="Z22" s="7">
        <f t="shared" si="2"/>
        <v>5.564995751911653</v>
      </c>
      <c r="AA22" s="8"/>
    </row>
    <row r="23" spans="1:27" ht="12.75" customHeight="1">
      <c r="A23" s="4">
        <v>14</v>
      </c>
      <c r="B23" s="11" t="str">
        <f>'Z1_1'!N15</f>
        <v>Орджонікідзевський міський суд Дніпропетровської області</v>
      </c>
      <c r="C23" s="14">
        <v>1269</v>
      </c>
      <c r="D23" s="14">
        <v>174</v>
      </c>
      <c r="E23" s="14">
        <v>887</v>
      </c>
      <c r="F23" s="14">
        <v>198</v>
      </c>
      <c r="G23" s="14">
        <v>184</v>
      </c>
      <c r="H23" s="14">
        <v>36</v>
      </c>
      <c r="I23" s="14">
        <v>78</v>
      </c>
      <c r="J23" s="14">
        <v>64</v>
      </c>
      <c r="K23" s="14">
        <v>2006</v>
      </c>
      <c r="L23" s="14">
        <v>1722</v>
      </c>
      <c r="M23" s="14">
        <v>1336</v>
      </c>
      <c r="N23" s="14">
        <v>985</v>
      </c>
      <c r="O23" s="14">
        <v>740</v>
      </c>
      <c r="P23" s="14">
        <v>739</v>
      </c>
      <c r="Q23" s="14">
        <v>587</v>
      </c>
      <c r="R23" s="14">
        <v>581</v>
      </c>
      <c r="S23" s="14"/>
      <c r="T23" s="14"/>
      <c r="U23" s="14">
        <v>0</v>
      </c>
      <c r="V23" s="14">
        <v>3</v>
      </c>
      <c r="W23" s="15">
        <f t="shared" si="3"/>
        <v>4199</v>
      </c>
      <c r="X23" s="14">
        <f t="shared" si="0"/>
        <v>2891</v>
      </c>
      <c r="Y23" s="6">
        <f t="shared" si="1"/>
        <v>-31.15027387473208</v>
      </c>
      <c r="Z23" s="7">
        <f t="shared" si="2"/>
        <v>-31.15027387473208</v>
      </c>
      <c r="AA23" s="8"/>
    </row>
    <row r="24" spans="1:27" ht="12.75" customHeight="1">
      <c r="A24" s="4">
        <v>15</v>
      </c>
      <c r="B24" s="11" t="str">
        <f>'Z1_1'!N16</f>
        <v>Павлоградський міськрайонний суд Дніпропетровської області</v>
      </c>
      <c r="C24" s="14">
        <v>2980</v>
      </c>
      <c r="D24" s="14">
        <v>630</v>
      </c>
      <c r="E24" s="14">
        <v>2685</v>
      </c>
      <c r="F24" s="14">
        <v>614</v>
      </c>
      <c r="G24" s="14">
        <v>412</v>
      </c>
      <c r="H24" s="14">
        <v>211</v>
      </c>
      <c r="I24" s="14">
        <v>553</v>
      </c>
      <c r="J24" s="14">
        <v>469</v>
      </c>
      <c r="K24" s="14">
        <v>6919</v>
      </c>
      <c r="L24" s="14">
        <v>5281</v>
      </c>
      <c r="M24" s="14">
        <v>7688</v>
      </c>
      <c r="N24" s="14">
        <v>6051</v>
      </c>
      <c r="O24" s="14">
        <v>2995</v>
      </c>
      <c r="P24" s="14">
        <v>2935</v>
      </c>
      <c r="Q24" s="14">
        <v>2560</v>
      </c>
      <c r="R24" s="14">
        <v>2506</v>
      </c>
      <c r="S24" s="14">
        <v>1</v>
      </c>
      <c r="T24" s="14">
        <v>3</v>
      </c>
      <c r="U24" s="14">
        <v>12</v>
      </c>
      <c r="V24" s="14">
        <v>11</v>
      </c>
      <c r="W24" s="15">
        <f t="shared" si="3"/>
        <v>13319</v>
      </c>
      <c r="X24" s="14">
        <f t="shared" si="0"/>
        <v>13500</v>
      </c>
      <c r="Y24" s="6">
        <f t="shared" si="1"/>
        <v>1.3589608829491766</v>
      </c>
      <c r="Z24" s="7">
        <f t="shared" si="2"/>
        <v>1.3589608829491766</v>
      </c>
      <c r="AA24" s="8"/>
    </row>
    <row r="25" spans="1:27" ht="12.75" customHeight="1">
      <c r="A25" s="4">
        <v>16</v>
      </c>
      <c r="B25" s="11" t="str">
        <f>'Z1_1'!N17</f>
        <v>Першотравенський міський суд Дніпропетровської області</v>
      </c>
      <c r="C25" s="14">
        <v>525</v>
      </c>
      <c r="D25" s="14">
        <v>178</v>
      </c>
      <c r="E25" s="14">
        <v>397</v>
      </c>
      <c r="F25" s="14">
        <v>153</v>
      </c>
      <c r="G25" s="14">
        <v>158</v>
      </c>
      <c r="H25" s="14">
        <v>82</v>
      </c>
      <c r="I25" s="14">
        <v>93</v>
      </c>
      <c r="J25" s="14">
        <v>29</v>
      </c>
      <c r="K25" s="14">
        <v>1092</v>
      </c>
      <c r="L25" s="14">
        <v>827</v>
      </c>
      <c r="M25" s="14">
        <v>980</v>
      </c>
      <c r="N25" s="14">
        <v>696</v>
      </c>
      <c r="O25" s="14">
        <v>601</v>
      </c>
      <c r="P25" s="14">
        <v>573</v>
      </c>
      <c r="Q25" s="14">
        <v>590</v>
      </c>
      <c r="R25" s="14">
        <v>577</v>
      </c>
      <c r="S25" s="14"/>
      <c r="T25" s="14">
        <v>1</v>
      </c>
      <c r="U25" s="14">
        <v>0</v>
      </c>
      <c r="V25" s="14">
        <v>3</v>
      </c>
      <c r="W25" s="15">
        <f t="shared" si="3"/>
        <v>2376</v>
      </c>
      <c r="X25" s="14">
        <f t="shared" si="0"/>
        <v>2064</v>
      </c>
      <c r="Y25" s="6">
        <f t="shared" si="1"/>
        <v>-13.13131313131312</v>
      </c>
      <c r="Z25" s="7">
        <f t="shared" si="2"/>
        <v>-13.13131313131312</v>
      </c>
      <c r="AA25" s="8"/>
    </row>
    <row r="26" spans="1:27" ht="12.75" customHeight="1">
      <c r="A26" s="4">
        <v>17</v>
      </c>
      <c r="B26" s="11" t="str">
        <f>'Z1_1'!N18</f>
        <v>Петриківський районний суд Дніпропетровської області</v>
      </c>
      <c r="C26" s="14">
        <v>483</v>
      </c>
      <c r="D26" s="14">
        <v>169</v>
      </c>
      <c r="E26" s="14">
        <v>850</v>
      </c>
      <c r="F26" s="14">
        <v>247</v>
      </c>
      <c r="G26" s="14">
        <v>26</v>
      </c>
      <c r="H26" s="14">
        <v>18</v>
      </c>
      <c r="I26" s="14">
        <v>25</v>
      </c>
      <c r="J26" s="14">
        <v>13</v>
      </c>
      <c r="K26" s="14">
        <v>617</v>
      </c>
      <c r="L26" s="14">
        <v>488</v>
      </c>
      <c r="M26" s="14">
        <v>649</v>
      </c>
      <c r="N26" s="14">
        <v>490</v>
      </c>
      <c r="O26" s="14">
        <v>348</v>
      </c>
      <c r="P26" s="14">
        <v>342</v>
      </c>
      <c r="Q26" s="14">
        <v>346</v>
      </c>
      <c r="R26" s="14">
        <v>293</v>
      </c>
      <c r="S26" s="14"/>
      <c r="T26" s="14"/>
      <c r="U26" s="14">
        <v>2</v>
      </c>
      <c r="V26" s="14">
        <v>1</v>
      </c>
      <c r="W26" s="15">
        <f t="shared" si="3"/>
        <v>1476</v>
      </c>
      <c r="X26" s="14">
        <f t="shared" si="0"/>
        <v>1871</v>
      </c>
      <c r="Y26" s="6">
        <f t="shared" si="1"/>
        <v>26.76151761517616</v>
      </c>
      <c r="Z26" s="7">
        <f t="shared" si="2"/>
        <v>26.76151761517616</v>
      </c>
      <c r="AA26" s="8"/>
    </row>
    <row r="27" spans="1:27" ht="12.75" customHeight="1">
      <c r="A27" s="4">
        <v>18</v>
      </c>
      <c r="B27" s="11" t="str">
        <f>'Z1_1'!N19</f>
        <v>Петропавлівський районний суд Дніпропетровської області</v>
      </c>
      <c r="C27" s="14">
        <v>444</v>
      </c>
      <c r="D27" s="14">
        <v>201</v>
      </c>
      <c r="E27" s="14">
        <v>415</v>
      </c>
      <c r="F27" s="14">
        <v>176</v>
      </c>
      <c r="G27" s="14">
        <v>76</v>
      </c>
      <c r="H27" s="14">
        <v>52</v>
      </c>
      <c r="I27" s="14">
        <v>50</v>
      </c>
      <c r="J27" s="14">
        <v>27</v>
      </c>
      <c r="K27" s="14">
        <v>975</v>
      </c>
      <c r="L27" s="14">
        <v>807</v>
      </c>
      <c r="M27" s="14">
        <v>813</v>
      </c>
      <c r="N27" s="14">
        <v>712</v>
      </c>
      <c r="O27" s="14">
        <v>735</v>
      </c>
      <c r="P27" s="14">
        <v>674</v>
      </c>
      <c r="Q27" s="14">
        <v>490</v>
      </c>
      <c r="R27" s="14">
        <v>477</v>
      </c>
      <c r="S27" s="14">
        <v>1</v>
      </c>
      <c r="T27" s="14"/>
      <c r="U27" s="14">
        <v>3</v>
      </c>
      <c r="V27" s="14">
        <v>4</v>
      </c>
      <c r="W27" s="15">
        <f t="shared" si="3"/>
        <v>2234</v>
      </c>
      <c r="X27" s="14">
        <f t="shared" si="0"/>
        <v>1772</v>
      </c>
      <c r="Y27" s="6">
        <f t="shared" si="1"/>
        <v>-20.68039391226499</v>
      </c>
      <c r="Z27" s="7">
        <f t="shared" si="2"/>
        <v>-20.68039391226499</v>
      </c>
      <c r="AA27" s="8"/>
    </row>
    <row r="28" spans="1:27" ht="12.75" customHeight="1">
      <c r="A28" s="4">
        <v>19</v>
      </c>
      <c r="B28" s="11" t="str">
        <f>'Z1_1'!N20</f>
        <v>Покровський районний суд Дніпропетровської області</v>
      </c>
      <c r="C28" s="14">
        <v>570</v>
      </c>
      <c r="D28" s="14">
        <v>173</v>
      </c>
      <c r="E28" s="14">
        <v>462</v>
      </c>
      <c r="F28" s="14">
        <v>184</v>
      </c>
      <c r="G28" s="14">
        <v>52</v>
      </c>
      <c r="H28" s="14">
        <v>37</v>
      </c>
      <c r="I28" s="14">
        <v>30</v>
      </c>
      <c r="J28" s="14">
        <v>26</v>
      </c>
      <c r="K28" s="14">
        <v>1170</v>
      </c>
      <c r="L28" s="14">
        <v>971</v>
      </c>
      <c r="M28" s="14">
        <v>1308</v>
      </c>
      <c r="N28" s="14">
        <v>937</v>
      </c>
      <c r="O28" s="14">
        <v>660</v>
      </c>
      <c r="P28" s="14">
        <v>643</v>
      </c>
      <c r="Q28" s="14">
        <v>573</v>
      </c>
      <c r="R28" s="14">
        <v>544</v>
      </c>
      <c r="S28" s="14">
        <v>1</v>
      </c>
      <c r="T28" s="14"/>
      <c r="U28" s="14">
        <v>1</v>
      </c>
      <c r="V28" s="14">
        <v>5</v>
      </c>
      <c r="W28" s="15">
        <f t="shared" si="3"/>
        <v>2454</v>
      </c>
      <c r="X28" s="14">
        <f t="shared" si="0"/>
        <v>2378</v>
      </c>
      <c r="Y28" s="6">
        <f t="shared" si="1"/>
        <v>-3.0969845150774233</v>
      </c>
      <c r="Z28" s="7">
        <f t="shared" si="2"/>
        <v>-3.0969845150774233</v>
      </c>
      <c r="AA28" s="8"/>
    </row>
    <row r="29" spans="1:27" ht="12.75" customHeight="1">
      <c r="A29" s="4">
        <v>20</v>
      </c>
      <c r="B29" s="11" t="str">
        <f>'Z1_1'!N21</f>
        <v>П'ятихатський районний суд Дніпропетровської області</v>
      </c>
      <c r="C29" s="14">
        <v>750</v>
      </c>
      <c r="D29" s="14">
        <v>136</v>
      </c>
      <c r="E29" s="14">
        <v>566</v>
      </c>
      <c r="F29" s="14">
        <v>150</v>
      </c>
      <c r="G29" s="14">
        <v>43</v>
      </c>
      <c r="H29" s="14">
        <v>25</v>
      </c>
      <c r="I29" s="14">
        <v>36</v>
      </c>
      <c r="J29" s="14">
        <v>28</v>
      </c>
      <c r="K29" s="14">
        <v>989</v>
      </c>
      <c r="L29" s="14">
        <v>766</v>
      </c>
      <c r="M29" s="14">
        <v>1078</v>
      </c>
      <c r="N29" s="14">
        <v>785</v>
      </c>
      <c r="O29" s="14">
        <v>566</v>
      </c>
      <c r="P29" s="14">
        <v>558</v>
      </c>
      <c r="Q29" s="14">
        <v>376</v>
      </c>
      <c r="R29" s="14">
        <v>375</v>
      </c>
      <c r="S29" s="14"/>
      <c r="T29" s="14"/>
      <c r="U29" s="14">
        <v>1</v>
      </c>
      <c r="V29" s="14">
        <v>0</v>
      </c>
      <c r="W29" s="15">
        <f t="shared" si="3"/>
        <v>2349</v>
      </c>
      <c r="X29" s="14">
        <f t="shared" si="0"/>
        <v>2056</v>
      </c>
      <c r="Y29" s="6">
        <f t="shared" si="1"/>
        <v>-12.473392933163055</v>
      </c>
      <c r="Z29" s="7">
        <f t="shared" si="2"/>
        <v>-12.473392933163055</v>
      </c>
      <c r="AA29" s="8"/>
    </row>
    <row r="30" spans="1:27" ht="12.75" customHeight="1">
      <c r="A30" s="4">
        <v>21</v>
      </c>
      <c r="B30" s="11" t="str">
        <f>'Z1_1'!N22</f>
        <v>Синельниківський міськрайонний суд Дніпропетровської області</v>
      </c>
      <c r="C30" s="14">
        <v>2550</v>
      </c>
      <c r="D30" s="14">
        <v>351</v>
      </c>
      <c r="E30" s="14">
        <v>1534</v>
      </c>
      <c r="F30" s="14">
        <v>278</v>
      </c>
      <c r="G30" s="14">
        <v>89</v>
      </c>
      <c r="H30" s="14">
        <v>54</v>
      </c>
      <c r="I30" s="14">
        <v>101</v>
      </c>
      <c r="J30" s="14">
        <v>39</v>
      </c>
      <c r="K30" s="14">
        <v>2175</v>
      </c>
      <c r="L30" s="14">
        <v>1747</v>
      </c>
      <c r="M30" s="14">
        <v>1903</v>
      </c>
      <c r="N30" s="14">
        <v>1423</v>
      </c>
      <c r="O30" s="14">
        <v>1139</v>
      </c>
      <c r="P30" s="14">
        <v>1117</v>
      </c>
      <c r="Q30" s="14">
        <v>1057</v>
      </c>
      <c r="R30" s="14">
        <v>1038</v>
      </c>
      <c r="S30" s="14">
        <v>1</v>
      </c>
      <c r="T30" s="14">
        <v>1</v>
      </c>
      <c r="U30" s="14">
        <v>3</v>
      </c>
      <c r="V30" s="14">
        <v>3</v>
      </c>
      <c r="W30" s="15">
        <f t="shared" si="3"/>
        <v>5957</v>
      </c>
      <c r="X30" s="14">
        <f t="shared" si="0"/>
        <v>4599</v>
      </c>
      <c r="Y30" s="6">
        <f t="shared" si="1"/>
        <v>-22.796709753231497</v>
      </c>
      <c r="Z30" s="7">
        <f t="shared" si="2"/>
        <v>-22.796709753231497</v>
      </c>
      <c r="AA30" s="8"/>
    </row>
    <row r="31" spans="1:27" ht="12.75" customHeight="1">
      <c r="A31" s="4">
        <v>22</v>
      </c>
      <c r="B31" s="11" t="str">
        <f>'Z1_1'!N23</f>
        <v>Солонянський районний суд Дніпропетровської області</v>
      </c>
      <c r="C31" s="14">
        <v>1536</v>
      </c>
      <c r="D31" s="14">
        <v>181</v>
      </c>
      <c r="E31" s="14">
        <v>931</v>
      </c>
      <c r="F31" s="14">
        <v>176</v>
      </c>
      <c r="G31" s="14">
        <v>34</v>
      </c>
      <c r="H31" s="14">
        <v>25</v>
      </c>
      <c r="I31" s="14">
        <v>22</v>
      </c>
      <c r="J31" s="14">
        <v>14</v>
      </c>
      <c r="K31" s="14">
        <v>885</v>
      </c>
      <c r="L31" s="14">
        <v>659</v>
      </c>
      <c r="M31" s="14">
        <v>785</v>
      </c>
      <c r="N31" s="14">
        <v>612</v>
      </c>
      <c r="O31" s="14">
        <v>562</v>
      </c>
      <c r="P31" s="14">
        <v>545</v>
      </c>
      <c r="Q31" s="14">
        <v>435</v>
      </c>
      <c r="R31" s="14">
        <v>427</v>
      </c>
      <c r="S31" s="14"/>
      <c r="T31" s="14"/>
      <c r="U31" s="14">
        <v>0</v>
      </c>
      <c r="V31" s="14">
        <v>0</v>
      </c>
      <c r="W31" s="15">
        <f t="shared" si="3"/>
        <v>3017</v>
      </c>
      <c r="X31" s="14">
        <f t="shared" si="0"/>
        <v>2173</v>
      </c>
      <c r="Y31" s="6">
        <f t="shared" si="1"/>
        <v>-27.974809413324493</v>
      </c>
      <c r="Z31" s="7">
        <f t="shared" si="2"/>
        <v>-27.974809413324493</v>
      </c>
      <c r="AA31" s="8"/>
    </row>
    <row r="32" spans="1:27" ht="12.75" customHeight="1">
      <c r="A32" s="4">
        <v>23</v>
      </c>
      <c r="B32" s="11" t="str">
        <f>'Z1_1'!N24</f>
        <v>Софіївський районний суд Дніпропетровської області </v>
      </c>
      <c r="C32" s="14">
        <v>1255</v>
      </c>
      <c r="D32" s="14">
        <v>86</v>
      </c>
      <c r="E32" s="14">
        <v>697</v>
      </c>
      <c r="F32" s="14">
        <v>74</v>
      </c>
      <c r="G32" s="14">
        <v>62</v>
      </c>
      <c r="H32" s="14">
        <v>23</v>
      </c>
      <c r="I32" s="14">
        <v>13</v>
      </c>
      <c r="J32" s="14">
        <v>5</v>
      </c>
      <c r="K32" s="14">
        <v>792</v>
      </c>
      <c r="L32" s="14">
        <v>580</v>
      </c>
      <c r="M32" s="14">
        <v>681</v>
      </c>
      <c r="N32" s="14">
        <v>544</v>
      </c>
      <c r="O32" s="14">
        <v>275</v>
      </c>
      <c r="P32" s="14">
        <v>269</v>
      </c>
      <c r="Q32" s="14">
        <v>211</v>
      </c>
      <c r="R32" s="14">
        <v>207</v>
      </c>
      <c r="S32" s="14"/>
      <c r="T32" s="14"/>
      <c r="U32" s="14">
        <v>0</v>
      </c>
      <c r="V32" s="14">
        <v>0</v>
      </c>
      <c r="W32" s="15">
        <f t="shared" si="3"/>
        <v>2384</v>
      </c>
      <c r="X32" s="14">
        <f t="shared" si="0"/>
        <v>1602</v>
      </c>
      <c r="Y32" s="6">
        <f t="shared" si="1"/>
        <v>-32.80201342281879</v>
      </c>
      <c r="Z32" s="7">
        <f t="shared" si="2"/>
        <v>-32.80201342281879</v>
      </c>
      <c r="AA32" s="8"/>
    </row>
    <row r="33" spans="1:27" ht="12.75" customHeight="1">
      <c r="A33" s="4">
        <v>24</v>
      </c>
      <c r="B33" s="11" t="str">
        <f>'Z1_1'!N25</f>
        <v>Тернівський міський суд Дніпропетровської області</v>
      </c>
      <c r="C33" s="14">
        <v>535</v>
      </c>
      <c r="D33" s="14">
        <v>232</v>
      </c>
      <c r="E33" s="14">
        <v>398</v>
      </c>
      <c r="F33" s="14">
        <v>145</v>
      </c>
      <c r="G33" s="14">
        <v>129</v>
      </c>
      <c r="H33" s="14">
        <v>126</v>
      </c>
      <c r="I33" s="14">
        <v>105</v>
      </c>
      <c r="J33" s="14">
        <v>32</v>
      </c>
      <c r="K33" s="14">
        <v>1013</v>
      </c>
      <c r="L33" s="14">
        <v>794</v>
      </c>
      <c r="M33" s="14">
        <v>858</v>
      </c>
      <c r="N33" s="14">
        <v>628</v>
      </c>
      <c r="O33" s="14">
        <v>713</v>
      </c>
      <c r="P33" s="14">
        <v>695</v>
      </c>
      <c r="Q33" s="14">
        <v>633</v>
      </c>
      <c r="R33" s="14">
        <v>606</v>
      </c>
      <c r="S33" s="14"/>
      <c r="T33" s="14"/>
      <c r="U33" s="14">
        <v>0</v>
      </c>
      <c r="V33" s="14">
        <v>3</v>
      </c>
      <c r="W33" s="15">
        <f t="shared" si="3"/>
        <v>2390</v>
      </c>
      <c r="X33" s="14">
        <f t="shared" si="0"/>
        <v>1997</v>
      </c>
      <c r="Y33" s="6">
        <f t="shared" si="1"/>
        <v>-16.443514644351467</v>
      </c>
      <c r="Z33" s="7">
        <f t="shared" si="2"/>
        <v>-16.443514644351467</v>
      </c>
      <c r="AA33" s="8"/>
    </row>
    <row r="34" spans="1:27" ht="12.75" customHeight="1">
      <c r="A34" s="4">
        <v>25</v>
      </c>
      <c r="B34" s="11" t="str">
        <f>'Z1_1'!N26</f>
        <v>Томаківський районний суд Дніпропетровської області</v>
      </c>
      <c r="C34" s="14">
        <v>521</v>
      </c>
      <c r="D34" s="14">
        <v>145</v>
      </c>
      <c r="E34" s="14">
        <v>473</v>
      </c>
      <c r="F34" s="14">
        <v>132</v>
      </c>
      <c r="G34" s="14">
        <v>54</v>
      </c>
      <c r="H34" s="14">
        <v>29</v>
      </c>
      <c r="I34" s="14">
        <v>36</v>
      </c>
      <c r="J34" s="14">
        <v>34</v>
      </c>
      <c r="K34" s="14">
        <v>873</v>
      </c>
      <c r="L34" s="14">
        <v>581</v>
      </c>
      <c r="M34" s="14">
        <v>807</v>
      </c>
      <c r="N34" s="14">
        <v>564</v>
      </c>
      <c r="O34" s="14">
        <v>588</v>
      </c>
      <c r="P34" s="14">
        <v>583</v>
      </c>
      <c r="Q34" s="14">
        <v>450</v>
      </c>
      <c r="R34" s="14">
        <v>439</v>
      </c>
      <c r="S34" s="14"/>
      <c r="T34" s="14"/>
      <c r="U34" s="14">
        <v>0</v>
      </c>
      <c r="V34" s="14">
        <v>1</v>
      </c>
      <c r="W34" s="15">
        <f t="shared" si="3"/>
        <v>2036</v>
      </c>
      <c r="X34" s="14">
        <f t="shared" si="0"/>
        <v>1767</v>
      </c>
      <c r="Y34" s="6">
        <f t="shared" si="1"/>
        <v>-13.212180746561884</v>
      </c>
      <c r="Z34" s="7">
        <f t="shared" si="2"/>
        <v>-13.212180746561884</v>
      </c>
      <c r="AA34" s="8"/>
    </row>
    <row r="35" spans="1:27" ht="12.75" customHeight="1">
      <c r="A35" s="4">
        <v>26</v>
      </c>
      <c r="B35" s="11" t="str">
        <f>'Z1_1'!N27</f>
        <v>Царичанський районний суд Дніпропетровської області</v>
      </c>
      <c r="C35" s="14">
        <v>313</v>
      </c>
      <c r="D35" s="14">
        <v>126</v>
      </c>
      <c r="E35" s="14">
        <v>392</v>
      </c>
      <c r="F35" s="14">
        <v>151</v>
      </c>
      <c r="G35" s="14">
        <v>58</v>
      </c>
      <c r="H35" s="14">
        <v>39</v>
      </c>
      <c r="I35" s="14">
        <v>41</v>
      </c>
      <c r="J35" s="14">
        <v>30</v>
      </c>
      <c r="K35" s="14">
        <v>937</v>
      </c>
      <c r="L35" s="14">
        <v>748</v>
      </c>
      <c r="M35" s="14">
        <v>943</v>
      </c>
      <c r="N35" s="14">
        <v>819</v>
      </c>
      <c r="O35" s="14">
        <v>407</v>
      </c>
      <c r="P35" s="14">
        <v>406</v>
      </c>
      <c r="Q35" s="14">
        <v>279</v>
      </c>
      <c r="R35" s="14">
        <v>279</v>
      </c>
      <c r="S35" s="14"/>
      <c r="T35" s="14"/>
      <c r="U35" s="14">
        <v>2</v>
      </c>
      <c r="V35" s="14">
        <v>5</v>
      </c>
      <c r="W35" s="15">
        <f t="shared" si="3"/>
        <v>1717</v>
      </c>
      <c r="X35" s="14">
        <f t="shared" si="0"/>
        <v>1660</v>
      </c>
      <c r="Y35" s="6">
        <f t="shared" si="1"/>
        <v>-3.3197437390797973</v>
      </c>
      <c r="Z35" s="7">
        <f t="shared" si="2"/>
        <v>-3.3197437390797973</v>
      </c>
      <c r="AA35" s="8"/>
    </row>
    <row r="36" spans="1:27" ht="12.75" customHeight="1">
      <c r="A36" s="4">
        <v>27</v>
      </c>
      <c r="B36" s="11" t="str">
        <f>'Z1_1'!N28</f>
        <v>Широківський районний суд Дніпропетровської області</v>
      </c>
      <c r="C36" s="14">
        <v>455</v>
      </c>
      <c r="D36" s="14">
        <v>142</v>
      </c>
      <c r="E36" s="14">
        <v>396</v>
      </c>
      <c r="F36" s="14">
        <v>146</v>
      </c>
      <c r="G36" s="14">
        <v>41</v>
      </c>
      <c r="H36" s="14">
        <v>36</v>
      </c>
      <c r="I36" s="14">
        <v>18</v>
      </c>
      <c r="J36" s="14">
        <v>13</v>
      </c>
      <c r="K36" s="14">
        <v>964</v>
      </c>
      <c r="L36" s="14">
        <v>563</v>
      </c>
      <c r="M36" s="14">
        <v>845</v>
      </c>
      <c r="N36" s="14">
        <v>496</v>
      </c>
      <c r="O36" s="14">
        <v>355</v>
      </c>
      <c r="P36" s="14">
        <v>346</v>
      </c>
      <c r="Q36" s="14">
        <v>261</v>
      </c>
      <c r="R36" s="14">
        <v>254</v>
      </c>
      <c r="S36" s="14"/>
      <c r="T36" s="14"/>
      <c r="U36" s="14">
        <v>0</v>
      </c>
      <c r="V36" s="14">
        <v>0</v>
      </c>
      <c r="W36" s="15">
        <f t="shared" si="3"/>
        <v>1815</v>
      </c>
      <c r="X36" s="14">
        <f t="shared" si="0"/>
        <v>1520</v>
      </c>
      <c r="Y36" s="6">
        <f t="shared" si="1"/>
        <v>-16.2534435261708</v>
      </c>
      <c r="Z36" s="7">
        <f t="shared" si="2"/>
        <v>-16.2534435261708</v>
      </c>
      <c r="AA36" s="8"/>
    </row>
    <row r="37" spans="1:27" ht="12.75" customHeight="1">
      <c r="A37" s="4">
        <v>28</v>
      </c>
      <c r="B37" s="11" t="str">
        <f>'Z1_1'!N29</f>
        <v>Юр'ївський районний суд Дніпропетровської області</v>
      </c>
      <c r="C37" s="14">
        <v>193</v>
      </c>
      <c r="D37" s="14">
        <v>85</v>
      </c>
      <c r="E37" s="14">
        <v>263</v>
      </c>
      <c r="F37" s="14">
        <v>105</v>
      </c>
      <c r="G37" s="14">
        <v>16</v>
      </c>
      <c r="H37" s="14">
        <v>11</v>
      </c>
      <c r="I37" s="14">
        <v>5</v>
      </c>
      <c r="J37" s="14">
        <v>2</v>
      </c>
      <c r="K37" s="14">
        <v>277</v>
      </c>
      <c r="L37" s="14">
        <v>199</v>
      </c>
      <c r="M37" s="14">
        <v>169</v>
      </c>
      <c r="N37" s="14">
        <v>114</v>
      </c>
      <c r="O37" s="14">
        <v>338</v>
      </c>
      <c r="P37" s="14">
        <v>334</v>
      </c>
      <c r="Q37" s="14">
        <v>194</v>
      </c>
      <c r="R37" s="14">
        <v>192</v>
      </c>
      <c r="S37" s="14"/>
      <c r="T37" s="14"/>
      <c r="U37" s="14">
        <v>0</v>
      </c>
      <c r="V37" s="14">
        <v>0</v>
      </c>
      <c r="W37" s="15">
        <f t="shared" si="3"/>
        <v>824</v>
      </c>
      <c r="X37" s="14">
        <f t="shared" si="0"/>
        <v>631</v>
      </c>
      <c r="Y37" s="6">
        <f t="shared" si="1"/>
        <v>-23.422330097087368</v>
      </c>
      <c r="Z37" s="7">
        <f t="shared" si="2"/>
        <v>-23.422330097087368</v>
      </c>
      <c r="AA37" s="8"/>
    </row>
    <row r="38" spans="1:27" ht="12.75" customHeight="1">
      <c r="A38" s="4">
        <v>29</v>
      </c>
      <c r="B38" s="11" t="str">
        <f>'Z1_1'!N30</f>
        <v>Амур-Нижньодніпровський районний суд м.Дніпропетровська</v>
      </c>
      <c r="C38" s="14">
        <v>1547</v>
      </c>
      <c r="D38" s="14">
        <v>528</v>
      </c>
      <c r="E38" s="14">
        <v>1908</v>
      </c>
      <c r="F38" s="14">
        <v>514</v>
      </c>
      <c r="G38" s="14">
        <v>400</v>
      </c>
      <c r="H38" s="14">
        <v>133</v>
      </c>
      <c r="I38" s="14">
        <v>172</v>
      </c>
      <c r="J38" s="14">
        <v>125</v>
      </c>
      <c r="K38" s="14">
        <v>5535</v>
      </c>
      <c r="L38" s="14">
        <v>4216</v>
      </c>
      <c r="M38" s="14">
        <v>5191</v>
      </c>
      <c r="N38" s="14">
        <v>3113</v>
      </c>
      <c r="O38" s="14">
        <v>4439</v>
      </c>
      <c r="P38" s="14">
        <v>4385</v>
      </c>
      <c r="Q38" s="14">
        <v>3648</v>
      </c>
      <c r="R38" s="14">
        <v>3608</v>
      </c>
      <c r="S38" s="14">
        <v>2</v>
      </c>
      <c r="T38" s="14"/>
      <c r="U38" s="14">
        <v>17</v>
      </c>
      <c r="V38" s="14">
        <v>8</v>
      </c>
      <c r="W38" s="15">
        <f t="shared" si="3"/>
        <v>11940</v>
      </c>
      <c r="X38" s="14">
        <f t="shared" si="0"/>
        <v>10927</v>
      </c>
      <c r="Y38" s="6">
        <f t="shared" si="1"/>
        <v>-8.484087102177554</v>
      </c>
      <c r="Z38" s="7">
        <f t="shared" si="2"/>
        <v>-8.484087102177554</v>
      </c>
      <c r="AA38" s="8"/>
    </row>
    <row r="39" spans="1:27" ht="12.75" customHeight="1">
      <c r="A39" s="4">
        <v>30</v>
      </c>
      <c r="B39" s="11" t="str">
        <f>'Z1_1'!N31</f>
        <v>Бабушкінський районний суд м.Дніпропетровська</v>
      </c>
      <c r="C39" s="14">
        <v>9071</v>
      </c>
      <c r="D39" s="14">
        <v>677</v>
      </c>
      <c r="E39" s="14">
        <v>12895</v>
      </c>
      <c r="F39" s="14">
        <v>562</v>
      </c>
      <c r="G39" s="14">
        <v>673</v>
      </c>
      <c r="H39" s="14">
        <v>378</v>
      </c>
      <c r="I39" s="14">
        <v>449</v>
      </c>
      <c r="J39" s="14">
        <v>232</v>
      </c>
      <c r="K39" s="14">
        <v>11539</v>
      </c>
      <c r="L39" s="14">
        <v>3833</v>
      </c>
      <c r="M39" s="14">
        <v>12412</v>
      </c>
      <c r="N39" s="14">
        <v>3156</v>
      </c>
      <c r="O39" s="14">
        <v>3265</v>
      </c>
      <c r="P39" s="14">
        <v>3254</v>
      </c>
      <c r="Q39" s="14">
        <v>3042</v>
      </c>
      <c r="R39" s="14">
        <v>3038</v>
      </c>
      <c r="S39" s="14">
        <v>1</v>
      </c>
      <c r="T39" s="14"/>
      <c r="U39" s="14">
        <v>21</v>
      </c>
      <c r="V39" s="14">
        <v>17</v>
      </c>
      <c r="W39" s="15">
        <f t="shared" si="3"/>
        <v>24570</v>
      </c>
      <c r="X39" s="14">
        <f t="shared" si="0"/>
        <v>28815</v>
      </c>
      <c r="Y39" s="6">
        <f t="shared" si="1"/>
        <v>17.27716727716728</v>
      </c>
      <c r="Z39" s="7">
        <f t="shared" si="2"/>
        <v>17.27716727716728</v>
      </c>
      <c r="AA39" s="8"/>
    </row>
    <row r="40" spans="1:27" ht="12.75" customHeight="1">
      <c r="A40" s="4">
        <v>31</v>
      </c>
      <c r="B40" s="11" t="str">
        <f>'Z1_1'!N32</f>
        <v>Жовтневий районний суд м.Дніпропетровська</v>
      </c>
      <c r="C40" s="14">
        <v>8502</v>
      </c>
      <c r="D40" s="14">
        <v>650</v>
      </c>
      <c r="E40" s="14">
        <v>11178</v>
      </c>
      <c r="F40" s="14">
        <v>598</v>
      </c>
      <c r="G40" s="14">
        <v>502</v>
      </c>
      <c r="H40" s="14">
        <v>260</v>
      </c>
      <c r="I40" s="14">
        <v>245</v>
      </c>
      <c r="J40" s="14">
        <v>183</v>
      </c>
      <c r="K40" s="14">
        <v>5848</v>
      </c>
      <c r="L40" s="14">
        <v>3412</v>
      </c>
      <c r="M40" s="14">
        <v>5125</v>
      </c>
      <c r="N40" s="14">
        <v>2870</v>
      </c>
      <c r="O40" s="14">
        <v>2827</v>
      </c>
      <c r="P40" s="14">
        <v>2813</v>
      </c>
      <c r="Q40" s="14">
        <v>2616</v>
      </c>
      <c r="R40" s="14">
        <v>2590</v>
      </c>
      <c r="S40" s="14"/>
      <c r="T40" s="14"/>
      <c r="U40" s="14">
        <v>29</v>
      </c>
      <c r="V40" s="14">
        <v>19</v>
      </c>
      <c r="W40" s="15">
        <f t="shared" si="3"/>
        <v>17708</v>
      </c>
      <c r="X40" s="14">
        <f t="shared" si="0"/>
        <v>19183</v>
      </c>
      <c r="Y40" s="6">
        <f t="shared" si="1"/>
        <v>8.329568556584604</v>
      </c>
      <c r="Z40" s="7">
        <f t="shared" si="2"/>
        <v>8.329568556584604</v>
      </c>
      <c r="AA40" s="8"/>
    </row>
    <row r="41" spans="1:27" ht="12.75" customHeight="1">
      <c r="A41" s="4">
        <v>32</v>
      </c>
      <c r="B41" s="11" t="str">
        <f>'Z1_1'!N33</f>
        <v>Індустріальний районний суд м.Дніпропетровська</v>
      </c>
      <c r="C41" s="14">
        <v>5384</v>
      </c>
      <c r="D41" s="14">
        <v>478</v>
      </c>
      <c r="E41" s="14">
        <v>4110</v>
      </c>
      <c r="F41" s="14">
        <v>423</v>
      </c>
      <c r="G41" s="14">
        <v>355</v>
      </c>
      <c r="H41" s="14">
        <v>151</v>
      </c>
      <c r="I41" s="14">
        <v>231</v>
      </c>
      <c r="J41" s="14">
        <v>141</v>
      </c>
      <c r="K41" s="14">
        <v>6452</v>
      </c>
      <c r="L41" s="14">
        <v>4924</v>
      </c>
      <c r="M41" s="14">
        <v>5690</v>
      </c>
      <c r="N41" s="14">
        <v>3769</v>
      </c>
      <c r="O41" s="14">
        <v>2289</v>
      </c>
      <c r="P41" s="14">
        <v>2206</v>
      </c>
      <c r="Q41" s="14">
        <v>1679</v>
      </c>
      <c r="R41" s="14">
        <v>1642</v>
      </c>
      <c r="S41" s="14">
        <v>1</v>
      </c>
      <c r="T41" s="14">
        <v>1</v>
      </c>
      <c r="U41" s="14">
        <v>11</v>
      </c>
      <c r="V41" s="14">
        <v>10</v>
      </c>
      <c r="W41" s="15">
        <f t="shared" si="3"/>
        <v>14492</v>
      </c>
      <c r="X41" s="14">
        <f t="shared" si="0"/>
        <v>11721</v>
      </c>
      <c r="Y41" s="6">
        <f t="shared" si="1"/>
        <v>-19.120894286502903</v>
      </c>
      <c r="Z41" s="7">
        <f t="shared" si="2"/>
        <v>-19.120894286502903</v>
      </c>
      <c r="AA41" s="8"/>
    </row>
    <row r="42" spans="1:27" ht="12.75" customHeight="1">
      <c r="A42" s="4">
        <v>33</v>
      </c>
      <c r="B42" s="11" t="str">
        <f>'Z1_1'!N34</f>
        <v>Кіровський районний суд м.Дніпропетровська</v>
      </c>
      <c r="C42" s="14">
        <v>2843</v>
      </c>
      <c r="D42" s="14">
        <v>520</v>
      </c>
      <c r="E42" s="14">
        <v>2994</v>
      </c>
      <c r="F42" s="14">
        <v>480</v>
      </c>
      <c r="G42" s="14">
        <v>316</v>
      </c>
      <c r="H42" s="14">
        <v>193</v>
      </c>
      <c r="I42" s="14">
        <v>148</v>
      </c>
      <c r="J42" s="14">
        <v>109</v>
      </c>
      <c r="K42" s="14">
        <v>3042</v>
      </c>
      <c r="L42" s="14">
        <v>1916</v>
      </c>
      <c r="M42" s="14">
        <v>2610</v>
      </c>
      <c r="N42" s="14">
        <v>1499</v>
      </c>
      <c r="O42" s="14">
        <v>2702</v>
      </c>
      <c r="P42" s="14">
        <v>2655</v>
      </c>
      <c r="Q42" s="14">
        <v>2026</v>
      </c>
      <c r="R42" s="14">
        <v>1955</v>
      </c>
      <c r="S42" s="14"/>
      <c r="T42" s="14"/>
      <c r="U42" s="14">
        <v>12</v>
      </c>
      <c r="V42" s="14">
        <v>5</v>
      </c>
      <c r="W42" s="15">
        <f t="shared" si="3"/>
        <v>8915</v>
      </c>
      <c r="X42" s="14">
        <f t="shared" si="0"/>
        <v>7783</v>
      </c>
      <c r="Y42" s="6">
        <f t="shared" si="1"/>
        <v>-12.697700504767255</v>
      </c>
      <c r="Z42" s="7">
        <f t="shared" si="2"/>
        <v>-12.697700504767255</v>
      </c>
      <c r="AA42" s="8"/>
    </row>
    <row r="43" spans="1:27" ht="12.75" customHeight="1">
      <c r="A43" s="4">
        <v>34</v>
      </c>
      <c r="B43" s="11" t="str">
        <f>'Z1_1'!N35</f>
        <v>Красногвардійський районний суд м.Дніпропетровська</v>
      </c>
      <c r="C43" s="14">
        <v>3586</v>
      </c>
      <c r="D43" s="14">
        <v>465</v>
      </c>
      <c r="E43" s="14">
        <v>3509</v>
      </c>
      <c r="F43" s="14">
        <v>496</v>
      </c>
      <c r="G43" s="14">
        <v>333</v>
      </c>
      <c r="H43" s="14">
        <v>156</v>
      </c>
      <c r="I43" s="14">
        <v>180</v>
      </c>
      <c r="J43" s="14">
        <v>69</v>
      </c>
      <c r="K43" s="14">
        <v>4035</v>
      </c>
      <c r="L43" s="14">
        <v>2475</v>
      </c>
      <c r="M43" s="14">
        <v>3864</v>
      </c>
      <c r="N43" s="14">
        <v>1888</v>
      </c>
      <c r="O43" s="14">
        <v>1513</v>
      </c>
      <c r="P43" s="14">
        <v>1494</v>
      </c>
      <c r="Q43" s="14">
        <v>1406</v>
      </c>
      <c r="R43" s="14">
        <v>1401</v>
      </c>
      <c r="S43" s="14"/>
      <c r="T43" s="14"/>
      <c r="U43" s="14">
        <v>4</v>
      </c>
      <c r="V43" s="14">
        <v>8</v>
      </c>
      <c r="W43" s="15">
        <f t="shared" si="3"/>
        <v>9471</v>
      </c>
      <c r="X43" s="14">
        <f t="shared" si="0"/>
        <v>8967</v>
      </c>
      <c r="Y43" s="6">
        <f t="shared" si="1"/>
        <v>-5.321507760532157</v>
      </c>
      <c r="Z43" s="7">
        <f t="shared" si="2"/>
        <v>-5.321507760532157</v>
      </c>
      <c r="AA43" s="8"/>
    </row>
    <row r="44" spans="1:27" ht="12.75" customHeight="1">
      <c r="A44" s="4">
        <v>35</v>
      </c>
      <c r="B44" s="11" t="str">
        <f>'Z1_1'!N36</f>
        <v>Ленінський районний суд м.Дніпропетровська</v>
      </c>
      <c r="C44" s="14">
        <v>2276</v>
      </c>
      <c r="D44" s="14">
        <v>540</v>
      </c>
      <c r="E44" s="14">
        <v>2028</v>
      </c>
      <c r="F44" s="14">
        <v>459</v>
      </c>
      <c r="G44" s="14">
        <v>321</v>
      </c>
      <c r="H44" s="14">
        <v>152</v>
      </c>
      <c r="I44" s="14">
        <v>119</v>
      </c>
      <c r="J44" s="14">
        <v>68</v>
      </c>
      <c r="K44" s="14">
        <v>5618</v>
      </c>
      <c r="L44" s="14">
        <v>4262</v>
      </c>
      <c r="M44" s="14">
        <v>4957</v>
      </c>
      <c r="N44" s="14">
        <v>2919</v>
      </c>
      <c r="O44" s="14">
        <v>1969</v>
      </c>
      <c r="P44" s="14">
        <v>1934</v>
      </c>
      <c r="Q44" s="14">
        <v>1810</v>
      </c>
      <c r="R44" s="14">
        <v>1682</v>
      </c>
      <c r="S44" s="14"/>
      <c r="T44" s="14"/>
      <c r="U44" s="14">
        <v>13</v>
      </c>
      <c r="V44" s="14">
        <v>7</v>
      </c>
      <c r="W44" s="15">
        <f t="shared" si="3"/>
        <v>10197</v>
      </c>
      <c r="X44" s="14">
        <f t="shared" si="0"/>
        <v>8921</v>
      </c>
      <c r="Y44" s="6">
        <f t="shared" si="1"/>
        <v>-12.513484358144552</v>
      </c>
      <c r="Z44" s="7">
        <f t="shared" si="2"/>
        <v>-12.513484358144552</v>
      </c>
      <c r="AA44" s="8"/>
    </row>
    <row r="45" spans="1:27" ht="12.75" customHeight="1">
      <c r="A45" s="4">
        <v>36</v>
      </c>
      <c r="B45" s="11" t="str">
        <f>'Z1_1'!N37</f>
        <v>Самарський районний суд м.Дніпропетровська</v>
      </c>
      <c r="C45" s="14">
        <v>2136</v>
      </c>
      <c r="D45" s="14">
        <v>407</v>
      </c>
      <c r="E45" s="14">
        <v>1758</v>
      </c>
      <c r="F45" s="14">
        <v>312</v>
      </c>
      <c r="G45" s="14">
        <v>157</v>
      </c>
      <c r="H45" s="14">
        <v>76</v>
      </c>
      <c r="I45" s="14">
        <v>67</v>
      </c>
      <c r="J45" s="14">
        <v>46</v>
      </c>
      <c r="K45" s="14">
        <v>4430</v>
      </c>
      <c r="L45" s="14">
        <v>3652</v>
      </c>
      <c r="M45" s="14">
        <v>3728</v>
      </c>
      <c r="N45" s="14">
        <v>2444</v>
      </c>
      <c r="O45" s="14">
        <v>1585</v>
      </c>
      <c r="P45" s="14">
        <v>1561</v>
      </c>
      <c r="Q45" s="14">
        <v>1297</v>
      </c>
      <c r="R45" s="14">
        <v>1265</v>
      </c>
      <c r="S45" s="14"/>
      <c r="T45" s="14">
        <v>1</v>
      </c>
      <c r="U45" s="14">
        <v>3</v>
      </c>
      <c r="V45" s="14">
        <v>8</v>
      </c>
      <c r="W45" s="15">
        <f t="shared" si="3"/>
        <v>8311</v>
      </c>
      <c r="X45" s="14">
        <f t="shared" si="0"/>
        <v>6859</v>
      </c>
      <c r="Y45" s="6">
        <f t="shared" si="1"/>
        <v>-17.47082180243052</v>
      </c>
      <c r="Z45" s="7">
        <f t="shared" si="2"/>
        <v>-17.47082180243052</v>
      </c>
      <c r="AA45" s="8"/>
    </row>
    <row r="46" spans="1:27" ht="12.75" customHeight="1">
      <c r="A46" s="4">
        <v>37</v>
      </c>
      <c r="B46" s="11" t="str">
        <f>'Z1_1'!N38</f>
        <v>Баглійський районний суд м.Дніпродзержинська</v>
      </c>
      <c r="C46" s="14">
        <v>1937</v>
      </c>
      <c r="D46" s="14">
        <v>386</v>
      </c>
      <c r="E46" s="14">
        <v>1842</v>
      </c>
      <c r="F46" s="14">
        <v>387</v>
      </c>
      <c r="G46" s="14">
        <v>193</v>
      </c>
      <c r="H46" s="14">
        <v>102</v>
      </c>
      <c r="I46" s="14">
        <v>90</v>
      </c>
      <c r="J46" s="14">
        <v>55</v>
      </c>
      <c r="K46" s="14">
        <v>3731</v>
      </c>
      <c r="L46" s="14">
        <v>3251</v>
      </c>
      <c r="M46" s="14">
        <v>3484</v>
      </c>
      <c r="N46" s="14">
        <v>1692</v>
      </c>
      <c r="O46" s="14">
        <v>1266</v>
      </c>
      <c r="P46" s="14">
        <v>1266</v>
      </c>
      <c r="Q46" s="14">
        <v>980</v>
      </c>
      <c r="R46" s="14">
        <v>968</v>
      </c>
      <c r="S46" s="14"/>
      <c r="T46" s="14"/>
      <c r="U46" s="14">
        <v>3</v>
      </c>
      <c r="V46" s="14">
        <v>4</v>
      </c>
      <c r="W46" s="15">
        <f t="shared" si="3"/>
        <v>7130</v>
      </c>
      <c r="X46" s="14">
        <f t="shared" si="0"/>
        <v>6400</v>
      </c>
      <c r="Y46" s="6">
        <f t="shared" si="1"/>
        <v>-10.238429172510521</v>
      </c>
      <c r="Z46" s="7">
        <f t="shared" si="2"/>
        <v>-10.238429172510521</v>
      </c>
      <c r="AA46" s="8"/>
    </row>
    <row r="47" spans="1:27" ht="12.75" customHeight="1">
      <c r="A47" s="4">
        <v>38</v>
      </c>
      <c r="B47" s="11" t="str">
        <f>'Z1_1'!N39</f>
        <v>Заводський районний суд м.Дніпродзержинська </v>
      </c>
      <c r="C47" s="14">
        <v>3282</v>
      </c>
      <c r="D47" s="14">
        <v>424</v>
      </c>
      <c r="E47" s="14">
        <v>2522</v>
      </c>
      <c r="F47" s="14">
        <v>392</v>
      </c>
      <c r="G47" s="14">
        <v>273</v>
      </c>
      <c r="H47" s="14">
        <v>160</v>
      </c>
      <c r="I47" s="14">
        <v>205</v>
      </c>
      <c r="J47" s="14">
        <v>117</v>
      </c>
      <c r="K47" s="14">
        <v>5698</v>
      </c>
      <c r="L47" s="14">
        <v>3273</v>
      </c>
      <c r="M47" s="14">
        <v>5791</v>
      </c>
      <c r="N47" s="14">
        <v>2022</v>
      </c>
      <c r="O47" s="14">
        <v>1996</v>
      </c>
      <c r="P47" s="14">
        <v>1991</v>
      </c>
      <c r="Q47" s="14">
        <v>1456</v>
      </c>
      <c r="R47" s="14">
        <v>1456</v>
      </c>
      <c r="S47" s="14"/>
      <c r="T47" s="14"/>
      <c r="U47" s="14">
        <v>5</v>
      </c>
      <c r="V47" s="14">
        <v>9</v>
      </c>
      <c r="W47" s="15">
        <f t="shared" si="3"/>
        <v>11254</v>
      </c>
      <c r="X47" s="14">
        <f t="shared" si="0"/>
        <v>9983</v>
      </c>
      <c r="Y47" s="6">
        <f t="shared" si="1"/>
        <v>-11.293762217878083</v>
      </c>
      <c r="Z47" s="7">
        <f t="shared" si="2"/>
        <v>-11.293762217878083</v>
      </c>
      <c r="AA47" s="8"/>
    </row>
    <row r="48" spans="1:27" ht="12.75" customHeight="1">
      <c r="A48" s="4">
        <v>39</v>
      </c>
      <c r="B48" s="11" t="str">
        <f>'Z1_1'!N40</f>
        <v>Дніпровський районний суд м.Дніпродзержинська</v>
      </c>
      <c r="C48" s="14">
        <v>1597</v>
      </c>
      <c r="D48" s="14">
        <v>367</v>
      </c>
      <c r="E48" s="14">
        <v>1698</v>
      </c>
      <c r="F48" s="14">
        <v>374</v>
      </c>
      <c r="G48" s="14">
        <v>171</v>
      </c>
      <c r="H48" s="14">
        <v>95</v>
      </c>
      <c r="I48" s="14">
        <v>106</v>
      </c>
      <c r="J48" s="14">
        <v>67</v>
      </c>
      <c r="K48" s="14">
        <v>4234</v>
      </c>
      <c r="L48" s="14">
        <v>3058</v>
      </c>
      <c r="M48" s="14">
        <v>3075</v>
      </c>
      <c r="N48" s="14">
        <v>1535</v>
      </c>
      <c r="O48" s="14">
        <v>1439</v>
      </c>
      <c r="P48" s="14">
        <v>1431</v>
      </c>
      <c r="Q48" s="14">
        <v>1103</v>
      </c>
      <c r="R48" s="14">
        <v>1087</v>
      </c>
      <c r="S48" s="14">
        <v>1</v>
      </c>
      <c r="T48" s="14"/>
      <c r="U48" s="14">
        <v>2</v>
      </c>
      <c r="V48" s="14">
        <v>4</v>
      </c>
      <c r="W48" s="15">
        <f t="shared" si="3"/>
        <v>7444</v>
      </c>
      <c r="X48" s="14">
        <f t="shared" si="0"/>
        <v>5986</v>
      </c>
      <c r="Y48" s="6">
        <f t="shared" si="1"/>
        <v>-19.58624395486298</v>
      </c>
      <c r="Z48" s="7">
        <f t="shared" si="2"/>
        <v>-19.58624395486298</v>
      </c>
      <c r="AA48" s="8"/>
    </row>
    <row r="49" spans="1:27" ht="12.75" customHeight="1">
      <c r="A49" s="4">
        <v>40</v>
      </c>
      <c r="B49" s="11" t="str">
        <f>'Z1_1'!N41</f>
        <v>Дзержинський районний суд м.Кривого Рогу</v>
      </c>
      <c r="C49" s="14">
        <v>2493</v>
      </c>
      <c r="D49" s="14">
        <v>519</v>
      </c>
      <c r="E49" s="14">
        <v>2198</v>
      </c>
      <c r="F49" s="14">
        <v>409</v>
      </c>
      <c r="G49" s="14">
        <v>153</v>
      </c>
      <c r="H49" s="14">
        <v>92</v>
      </c>
      <c r="I49" s="14">
        <v>128</v>
      </c>
      <c r="J49" s="14">
        <v>77</v>
      </c>
      <c r="K49" s="14">
        <v>3222</v>
      </c>
      <c r="L49" s="14">
        <v>2339</v>
      </c>
      <c r="M49" s="14">
        <v>3124</v>
      </c>
      <c r="N49" s="14">
        <v>1657</v>
      </c>
      <c r="O49" s="14">
        <v>1611</v>
      </c>
      <c r="P49" s="14">
        <v>1602</v>
      </c>
      <c r="Q49" s="14">
        <v>1409</v>
      </c>
      <c r="R49" s="14">
        <v>1364</v>
      </c>
      <c r="S49" s="14">
        <v>1</v>
      </c>
      <c r="T49" s="14"/>
      <c r="U49" s="14">
        <v>7</v>
      </c>
      <c r="V49" s="14">
        <v>5</v>
      </c>
      <c r="W49" s="15">
        <f t="shared" si="3"/>
        <v>7487</v>
      </c>
      <c r="X49" s="14">
        <f t="shared" si="0"/>
        <v>6864</v>
      </c>
      <c r="Y49" s="6">
        <f t="shared" si="1"/>
        <v>-8.321089889141177</v>
      </c>
      <c r="Z49" s="7">
        <f t="shared" si="2"/>
        <v>-8.321089889141177</v>
      </c>
      <c r="AA49" s="8"/>
    </row>
    <row r="50" spans="1:27" ht="12.75" customHeight="1">
      <c r="A50" s="4">
        <v>41</v>
      </c>
      <c r="B50" s="11" t="str">
        <f>'Z1_1'!N42</f>
        <v>Довгинцівський районний суд м.Кривого Рогу</v>
      </c>
      <c r="C50" s="14">
        <v>2028</v>
      </c>
      <c r="D50" s="14">
        <v>507</v>
      </c>
      <c r="E50" s="14">
        <v>1851</v>
      </c>
      <c r="F50" s="14">
        <v>443</v>
      </c>
      <c r="G50" s="14">
        <v>293</v>
      </c>
      <c r="H50" s="14">
        <v>108</v>
      </c>
      <c r="I50" s="14">
        <v>123</v>
      </c>
      <c r="J50" s="14">
        <v>68</v>
      </c>
      <c r="K50" s="14">
        <v>4644</v>
      </c>
      <c r="L50" s="14">
        <v>3714</v>
      </c>
      <c r="M50" s="14">
        <v>4346</v>
      </c>
      <c r="N50" s="14">
        <v>2206</v>
      </c>
      <c r="O50" s="14">
        <v>1787</v>
      </c>
      <c r="P50" s="14">
        <v>1785</v>
      </c>
      <c r="Q50" s="14">
        <v>1852</v>
      </c>
      <c r="R50" s="14">
        <v>1833</v>
      </c>
      <c r="S50" s="14">
        <v>3</v>
      </c>
      <c r="T50" s="14">
        <v>1</v>
      </c>
      <c r="U50" s="14">
        <v>3</v>
      </c>
      <c r="V50" s="14">
        <v>8</v>
      </c>
      <c r="W50" s="15">
        <f t="shared" si="3"/>
        <v>8758</v>
      </c>
      <c r="X50" s="14">
        <f t="shared" si="0"/>
        <v>8181</v>
      </c>
      <c r="Y50" s="6">
        <f t="shared" si="1"/>
        <v>-6.5882621603105775</v>
      </c>
      <c r="Z50" s="7">
        <f t="shared" si="2"/>
        <v>-6.5882621603105775</v>
      </c>
      <c r="AA50" s="8"/>
    </row>
    <row r="51" spans="1:27" ht="12.75" customHeight="1">
      <c r="A51" s="4">
        <v>42</v>
      </c>
      <c r="B51" s="11" t="str">
        <f>'Z1_1'!N43</f>
        <v>Жовтневий районний суд м.Кривого Рогу</v>
      </c>
      <c r="C51" s="14">
        <v>2537</v>
      </c>
      <c r="D51" s="14">
        <v>710</v>
      </c>
      <c r="E51" s="14">
        <v>2193</v>
      </c>
      <c r="F51" s="14">
        <v>611</v>
      </c>
      <c r="G51" s="14">
        <v>500</v>
      </c>
      <c r="H51" s="14">
        <v>146</v>
      </c>
      <c r="I51" s="14">
        <v>148</v>
      </c>
      <c r="J51" s="14">
        <v>107</v>
      </c>
      <c r="K51" s="14">
        <v>7728</v>
      </c>
      <c r="L51" s="14">
        <v>6538</v>
      </c>
      <c r="M51" s="14">
        <v>6593</v>
      </c>
      <c r="N51" s="14">
        <v>3411</v>
      </c>
      <c r="O51" s="14">
        <v>2554</v>
      </c>
      <c r="P51" s="14">
        <v>2550</v>
      </c>
      <c r="Q51" s="14">
        <v>2315</v>
      </c>
      <c r="R51" s="14">
        <v>2272</v>
      </c>
      <c r="S51" s="14"/>
      <c r="T51" s="14"/>
      <c r="U51" s="14">
        <v>7</v>
      </c>
      <c r="V51" s="14">
        <v>6</v>
      </c>
      <c r="W51" s="15">
        <f t="shared" si="3"/>
        <v>13326</v>
      </c>
      <c r="X51" s="14">
        <f t="shared" si="0"/>
        <v>11255</v>
      </c>
      <c r="Y51" s="6">
        <f t="shared" si="1"/>
        <v>-15.54104757616689</v>
      </c>
      <c r="Z51" s="7">
        <f t="shared" si="2"/>
        <v>-15.54104757616689</v>
      </c>
      <c r="AA51" s="8"/>
    </row>
    <row r="52" spans="1:27" ht="12.75" customHeight="1">
      <c r="A52" s="4">
        <v>43</v>
      </c>
      <c r="B52" s="11" t="str">
        <f>'Z1_1'!N44</f>
        <v>Інгулецький районний суд м.Кривого Рогу</v>
      </c>
      <c r="C52" s="14">
        <v>906</v>
      </c>
      <c r="D52" s="14">
        <v>379</v>
      </c>
      <c r="E52" s="14">
        <v>861</v>
      </c>
      <c r="F52" s="14">
        <v>292</v>
      </c>
      <c r="G52" s="14">
        <v>329</v>
      </c>
      <c r="H52" s="14">
        <v>45</v>
      </c>
      <c r="I52" s="14">
        <v>139</v>
      </c>
      <c r="J52" s="14">
        <v>41</v>
      </c>
      <c r="K52" s="14">
        <v>2544</v>
      </c>
      <c r="L52" s="14">
        <v>1813</v>
      </c>
      <c r="M52" s="14">
        <v>2825</v>
      </c>
      <c r="N52" s="14">
        <v>1039</v>
      </c>
      <c r="O52" s="14">
        <v>866</v>
      </c>
      <c r="P52" s="14">
        <v>842</v>
      </c>
      <c r="Q52" s="14">
        <v>871</v>
      </c>
      <c r="R52" s="14">
        <v>857</v>
      </c>
      <c r="S52" s="14"/>
      <c r="T52" s="14"/>
      <c r="U52" s="14">
        <v>2</v>
      </c>
      <c r="V52" s="14">
        <v>0</v>
      </c>
      <c r="W52" s="15">
        <f t="shared" si="3"/>
        <v>4647</v>
      </c>
      <c r="X52" s="14">
        <f t="shared" si="0"/>
        <v>4696</v>
      </c>
      <c r="Y52" s="6">
        <f t="shared" si="1"/>
        <v>1.0544437271357907</v>
      </c>
      <c r="Z52" s="7">
        <f t="shared" si="2"/>
        <v>1.0544437271357907</v>
      </c>
      <c r="AA52" s="8"/>
    </row>
    <row r="53" spans="1:27" ht="12.75" customHeight="1">
      <c r="A53" s="4">
        <v>44</v>
      </c>
      <c r="B53" s="11" t="str">
        <f>'Z1_1'!N45</f>
        <v>Саксаганський районний суд м.Кривого Рогу</v>
      </c>
      <c r="C53" s="14">
        <v>2403</v>
      </c>
      <c r="D53" s="14">
        <v>624</v>
      </c>
      <c r="E53" s="14">
        <v>2032</v>
      </c>
      <c r="F53" s="14">
        <v>594</v>
      </c>
      <c r="G53" s="14">
        <v>361</v>
      </c>
      <c r="H53" s="14">
        <v>184</v>
      </c>
      <c r="I53" s="14">
        <v>240</v>
      </c>
      <c r="J53" s="14">
        <v>148</v>
      </c>
      <c r="K53" s="14">
        <v>5692</v>
      </c>
      <c r="L53" s="14">
        <v>4780</v>
      </c>
      <c r="M53" s="14">
        <v>5315</v>
      </c>
      <c r="N53" s="14">
        <v>2803</v>
      </c>
      <c r="O53" s="14">
        <v>1923</v>
      </c>
      <c r="P53" s="14">
        <v>1919</v>
      </c>
      <c r="Q53" s="14">
        <v>1815</v>
      </c>
      <c r="R53" s="14">
        <v>1786</v>
      </c>
      <c r="S53" s="14">
        <v>2</v>
      </c>
      <c r="T53" s="14">
        <v>1</v>
      </c>
      <c r="U53" s="14">
        <v>7</v>
      </c>
      <c r="V53" s="14">
        <v>7</v>
      </c>
      <c r="W53" s="15">
        <f t="shared" si="3"/>
        <v>10388</v>
      </c>
      <c r="X53" s="14">
        <f t="shared" si="0"/>
        <v>9410</v>
      </c>
      <c r="Y53" s="6">
        <f t="shared" si="1"/>
        <v>-9.414709279938393</v>
      </c>
      <c r="Z53" s="7">
        <f t="shared" si="2"/>
        <v>-9.414709279938393</v>
      </c>
      <c r="AA53" s="8"/>
    </row>
    <row r="54" spans="1:27" ht="12.75" customHeight="1">
      <c r="A54" s="4">
        <v>45</v>
      </c>
      <c r="B54" s="11" t="str">
        <f>'Z1_1'!N46</f>
        <v>Тернівський районний суд м.Кривого Рогу</v>
      </c>
      <c r="C54" s="14">
        <v>1490</v>
      </c>
      <c r="D54" s="14">
        <v>467</v>
      </c>
      <c r="E54" s="14">
        <v>1483</v>
      </c>
      <c r="F54" s="14">
        <v>418</v>
      </c>
      <c r="G54" s="14">
        <v>364</v>
      </c>
      <c r="H54" s="14">
        <v>78</v>
      </c>
      <c r="I54" s="14">
        <v>113</v>
      </c>
      <c r="J54" s="14">
        <v>50</v>
      </c>
      <c r="K54" s="14">
        <v>5371</v>
      </c>
      <c r="L54" s="14">
        <v>3666</v>
      </c>
      <c r="M54" s="14">
        <v>4273</v>
      </c>
      <c r="N54" s="14">
        <v>1952</v>
      </c>
      <c r="O54" s="14">
        <v>1807</v>
      </c>
      <c r="P54" s="14">
        <v>1552</v>
      </c>
      <c r="Q54" s="14">
        <v>1550</v>
      </c>
      <c r="R54" s="14">
        <v>1500</v>
      </c>
      <c r="S54" s="14"/>
      <c r="T54" s="14"/>
      <c r="U54" s="14">
        <v>1</v>
      </c>
      <c r="V54" s="14">
        <v>4</v>
      </c>
      <c r="W54" s="15">
        <f t="shared" si="3"/>
        <v>9033</v>
      </c>
      <c r="X54" s="14">
        <f t="shared" si="0"/>
        <v>7423</v>
      </c>
      <c r="Y54" s="6">
        <f t="shared" si="1"/>
        <v>-17.82353592383484</v>
      </c>
      <c r="Z54" s="7">
        <f t="shared" si="2"/>
        <v>-17.82353592383484</v>
      </c>
      <c r="AA54" s="8"/>
    </row>
    <row r="55" spans="1:27" ht="12.75" customHeight="1">
      <c r="A55" s="4">
        <v>46</v>
      </c>
      <c r="B55" s="11" t="str">
        <f>'Z1_1'!N47</f>
        <v>Центрально-Міський районний суд м.Кривого Рогу</v>
      </c>
      <c r="C55" s="14">
        <v>3162</v>
      </c>
      <c r="D55" s="14">
        <v>503</v>
      </c>
      <c r="E55" s="14">
        <v>4055</v>
      </c>
      <c r="F55" s="14">
        <v>495</v>
      </c>
      <c r="G55" s="14">
        <v>396</v>
      </c>
      <c r="H55" s="14">
        <v>278</v>
      </c>
      <c r="I55" s="14">
        <v>144</v>
      </c>
      <c r="J55" s="14">
        <v>77</v>
      </c>
      <c r="K55" s="14">
        <v>4638</v>
      </c>
      <c r="L55" s="14">
        <v>3389</v>
      </c>
      <c r="M55" s="14">
        <v>4209</v>
      </c>
      <c r="N55" s="14">
        <v>2054</v>
      </c>
      <c r="O55" s="14">
        <v>1593</v>
      </c>
      <c r="P55" s="14">
        <v>1591</v>
      </c>
      <c r="Q55" s="14">
        <v>1542</v>
      </c>
      <c r="R55" s="14">
        <v>1523</v>
      </c>
      <c r="S55" s="14">
        <v>1</v>
      </c>
      <c r="T55" s="14"/>
      <c r="U55" s="14">
        <v>5</v>
      </c>
      <c r="V55" s="14">
        <v>3</v>
      </c>
      <c r="W55" s="15">
        <f t="shared" si="3"/>
        <v>9795</v>
      </c>
      <c r="X55" s="14">
        <f t="shared" si="0"/>
        <v>9953</v>
      </c>
      <c r="Y55" s="6">
        <f t="shared" si="1"/>
        <v>1.613067891781526</v>
      </c>
      <c r="Z55" s="7">
        <f t="shared" si="2"/>
        <v>1.613067891781526</v>
      </c>
      <c r="AA55" s="8"/>
    </row>
    <row r="56" spans="1:27" ht="15" customHeight="1">
      <c r="A56" s="18"/>
      <c r="B56" s="19" t="s">
        <v>128</v>
      </c>
      <c r="C56" s="18">
        <f aca="true" t="shared" si="4" ref="C56:V56">SUM(C10:C55)</f>
        <v>83378</v>
      </c>
      <c r="D56" s="18">
        <f t="shared" si="4"/>
        <v>15084</v>
      </c>
      <c r="E56" s="18">
        <f t="shared" si="4"/>
        <v>83679</v>
      </c>
      <c r="F56" s="18">
        <f t="shared" si="4"/>
        <v>13972</v>
      </c>
      <c r="G56" s="18">
        <f t="shared" si="4"/>
        <v>9316</v>
      </c>
      <c r="H56" s="18">
        <f t="shared" si="4"/>
        <v>4385</v>
      </c>
      <c r="I56" s="18">
        <f t="shared" si="4"/>
        <v>5348</v>
      </c>
      <c r="J56" s="18">
        <f t="shared" si="4"/>
        <v>3174</v>
      </c>
      <c r="K56" s="18">
        <f t="shared" si="4"/>
        <v>141672</v>
      </c>
      <c r="L56" s="18">
        <f t="shared" si="4"/>
        <v>100829</v>
      </c>
      <c r="M56" s="18">
        <f t="shared" si="4"/>
        <v>132461</v>
      </c>
      <c r="N56" s="18">
        <f t="shared" si="4"/>
        <v>73686</v>
      </c>
      <c r="O56" s="18">
        <f t="shared" si="4"/>
        <v>61137</v>
      </c>
      <c r="P56" s="18">
        <f t="shared" si="4"/>
        <v>60109</v>
      </c>
      <c r="Q56" s="18">
        <f t="shared" si="4"/>
        <v>52032</v>
      </c>
      <c r="R56" s="18">
        <f t="shared" si="4"/>
        <v>50897</v>
      </c>
      <c r="S56" s="18">
        <f t="shared" si="4"/>
        <v>31</v>
      </c>
      <c r="T56" s="18">
        <f t="shared" si="4"/>
        <v>13</v>
      </c>
      <c r="U56" s="18">
        <f t="shared" si="4"/>
        <v>232</v>
      </c>
      <c r="V56" s="18">
        <f t="shared" si="4"/>
        <v>243</v>
      </c>
      <c r="W56" s="18">
        <f>SUM(W10:W55)</f>
        <v>295766</v>
      </c>
      <c r="X56" s="18">
        <f>SUM(X10:X55)</f>
        <v>273776</v>
      </c>
      <c r="Y56" s="20">
        <f t="shared" si="1"/>
        <v>-7.434931668954519</v>
      </c>
      <c r="Z56" s="7">
        <f t="shared" si="2"/>
        <v>-7.434931668954519</v>
      </c>
      <c r="AA56" s="8"/>
    </row>
    <row r="57" spans="26:27" ht="15" customHeight="1">
      <c r="Z57" s="8"/>
      <c r="AA57" s="8"/>
    </row>
    <row r="58" spans="26:27" ht="15" customHeight="1">
      <c r="Z58" s="8"/>
      <c r="AA58" s="8"/>
    </row>
    <row r="59" spans="26:27" ht="15" customHeight="1">
      <c r="Z59" s="8"/>
      <c r="AA59" s="8"/>
    </row>
    <row r="60" spans="26:27" ht="15" customHeight="1">
      <c r="Z60" s="8"/>
      <c r="AA60" s="8"/>
    </row>
    <row r="61" spans="26:27" ht="15" customHeight="1">
      <c r="Z61" s="8"/>
      <c r="AA61" s="8"/>
    </row>
  </sheetData>
  <sheetProtection/>
  <mergeCells count="26">
    <mergeCell ref="Y7:Y8"/>
    <mergeCell ref="W7:W8"/>
    <mergeCell ref="X7:X8"/>
    <mergeCell ref="S7:S8"/>
    <mergeCell ref="T7:T8"/>
    <mergeCell ref="U7:U8"/>
    <mergeCell ref="V7:V8"/>
    <mergeCell ref="W6:X6"/>
    <mergeCell ref="C7:D7"/>
    <mergeCell ref="E7:F7"/>
    <mergeCell ref="G7:H7"/>
    <mergeCell ref="I7:J7"/>
    <mergeCell ref="K7:L7"/>
    <mergeCell ref="M7:N7"/>
    <mergeCell ref="O7:P7"/>
    <mergeCell ref="Q7:R7"/>
    <mergeCell ref="A3:Y3"/>
    <mergeCell ref="A4:Y4"/>
    <mergeCell ref="A6:A8"/>
    <mergeCell ref="B6:B8"/>
    <mergeCell ref="C6:F6"/>
    <mergeCell ref="G6:J6"/>
    <mergeCell ref="K6:N6"/>
    <mergeCell ref="O6:R6"/>
    <mergeCell ref="S6:T6"/>
    <mergeCell ref="U6:V6"/>
  </mergeCells>
  <conditionalFormatting sqref="B1:B65536">
    <cfRule type="cellIs" priority="2" dxfId="3" operator="equal" stopIfTrue="1">
      <formula>0</formula>
    </cfRule>
  </conditionalFormatting>
  <conditionalFormatting sqref="Y10:Y56">
    <cfRule type="cellIs" priority="3" dxfId="4" operator="equal" stopIfTrue="1">
      <formula>0</formula>
    </cfRule>
  </conditionalFormatting>
  <conditionalFormatting sqref="B9">
    <cfRule type="cellIs" priority="1" dxfId="3" operator="equal" stopIfTrue="1">
      <formula>0</formula>
    </cfRule>
  </conditionalFormatting>
  <printOptions/>
  <pageMargins left="0.3937007874015748" right="0" top="0.984251968503937" bottom="0" header="0.7874015748031497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L2" sqref="L2"/>
    </sheetView>
  </sheetViews>
  <sheetFormatPr defaultColWidth="9.00390625" defaultRowHeight="12.75"/>
  <sheetData>
    <row r="1" spans="1:17" ht="12.75">
      <c r="A1" s="9" t="s">
        <v>18</v>
      </c>
      <c r="B1" s="9" t="s">
        <v>19</v>
      </c>
      <c r="C1" s="9" t="s">
        <v>20</v>
      </c>
      <c r="D1" s="9" t="s">
        <v>21</v>
      </c>
      <c r="E1" s="9" t="s">
        <v>22</v>
      </c>
      <c r="F1" s="9" t="s">
        <v>23</v>
      </c>
      <c r="G1" s="9" t="s">
        <v>24</v>
      </c>
      <c r="H1" s="9" t="s">
        <v>25</v>
      </c>
      <c r="I1" s="9" t="s">
        <v>26</v>
      </c>
      <c r="J1" s="9" t="s">
        <v>27</v>
      </c>
      <c r="K1" s="9" t="s">
        <v>28</v>
      </c>
      <c r="L1" s="9" t="s">
        <v>29</v>
      </c>
      <c r="M1" s="9" t="s">
        <v>30</v>
      </c>
      <c r="N1" s="9" t="s">
        <v>31</v>
      </c>
      <c r="O1" s="9" t="s">
        <v>32</v>
      </c>
      <c r="P1" s="9" t="s">
        <v>33</v>
      </c>
      <c r="Q1" s="9" t="s">
        <v>34</v>
      </c>
    </row>
    <row r="2" spans="1:17" ht="12.75">
      <c r="A2" s="5"/>
      <c r="B2" s="9"/>
      <c r="C2" s="5"/>
      <c r="D2" s="9"/>
      <c r="E2" s="5"/>
      <c r="F2" s="9"/>
      <c r="G2" s="5"/>
      <c r="H2" s="9"/>
      <c r="I2" s="5"/>
      <c r="J2" s="9"/>
      <c r="K2" s="5"/>
      <c r="L2" s="9">
        <f>A2+C2+E2+G2+I2+K2</f>
        <v>0</v>
      </c>
      <c r="M2" s="9" t="s">
        <v>35</v>
      </c>
      <c r="N2" s="12" t="s">
        <v>36</v>
      </c>
      <c r="O2" s="9">
        <v>5</v>
      </c>
      <c r="P2" s="9" t="s">
        <v>35</v>
      </c>
      <c r="Q2" s="9" t="s">
        <v>35</v>
      </c>
    </row>
    <row r="3" spans="1:17" ht="12.75">
      <c r="A3" s="5"/>
      <c r="B3" s="9"/>
      <c r="C3" s="5"/>
      <c r="D3" s="9"/>
      <c r="E3" s="5"/>
      <c r="F3" s="9"/>
      <c r="G3" s="5"/>
      <c r="H3" s="9"/>
      <c r="I3" s="5"/>
      <c r="J3" s="9"/>
      <c r="K3" s="5"/>
      <c r="L3" s="9">
        <f aca="true" t="shared" si="0" ref="L3:L48">A3+C3+E3+G3+I3+K3</f>
        <v>0</v>
      </c>
      <c r="M3" s="9" t="s">
        <v>37</v>
      </c>
      <c r="N3" s="12" t="s">
        <v>38</v>
      </c>
      <c r="O3" s="9">
        <v>3</v>
      </c>
      <c r="P3" s="9" t="s">
        <v>37</v>
      </c>
      <c r="Q3" s="9" t="s">
        <v>37</v>
      </c>
    </row>
    <row r="4" spans="1:18" ht="12.75">
      <c r="A4" s="5"/>
      <c r="B4" s="9"/>
      <c r="C4" s="5"/>
      <c r="D4" s="9"/>
      <c r="E4" s="5"/>
      <c r="F4" s="9"/>
      <c r="G4" s="5"/>
      <c r="H4" s="9"/>
      <c r="I4" s="5"/>
      <c r="J4" s="9"/>
      <c r="K4" s="5"/>
      <c r="L4" s="9">
        <f t="shared" si="0"/>
        <v>0</v>
      </c>
      <c r="M4" s="9" t="s">
        <v>39</v>
      </c>
      <c r="N4" s="12" t="s">
        <v>42</v>
      </c>
      <c r="O4" s="9">
        <v>5</v>
      </c>
      <c r="P4" s="9" t="s">
        <v>39</v>
      </c>
      <c r="Q4" s="9" t="s">
        <v>39</v>
      </c>
      <c r="R4" s="12"/>
    </row>
    <row r="5" spans="1:18" ht="12.75">
      <c r="A5" s="5"/>
      <c r="B5" s="9"/>
      <c r="C5" s="5"/>
      <c r="D5" s="9"/>
      <c r="E5" s="5"/>
      <c r="F5" s="9"/>
      <c r="G5" s="5"/>
      <c r="H5" s="9"/>
      <c r="I5" s="5"/>
      <c r="J5" s="9"/>
      <c r="K5" s="5"/>
      <c r="L5" s="9">
        <f t="shared" si="0"/>
        <v>0</v>
      </c>
      <c r="M5" s="9" t="s">
        <v>41</v>
      </c>
      <c r="N5" s="12" t="s">
        <v>40</v>
      </c>
      <c r="O5" s="9">
        <v>4</v>
      </c>
      <c r="P5" s="9" t="s">
        <v>41</v>
      </c>
      <c r="Q5" s="9" t="s">
        <v>41</v>
      </c>
      <c r="R5" s="12"/>
    </row>
    <row r="6" spans="1:17" ht="12.75">
      <c r="A6" s="5"/>
      <c r="B6" s="9"/>
      <c r="C6" s="5"/>
      <c r="D6" s="9"/>
      <c r="E6" s="5"/>
      <c r="F6" s="9"/>
      <c r="G6" s="5"/>
      <c r="H6" s="9"/>
      <c r="I6" s="5"/>
      <c r="J6" s="9"/>
      <c r="K6" s="5"/>
      <c r="L6" s="9">
        <f t="shared" si="0"/>
        <v>0</v>
      </c>
      <c r="M6" s="9" t="s">
        <v>43</v>
      </c>
      <c r="N6" s="12" t="s">
        <v>44</v>
      </c>
      <c r="O6" s="9">
        <v>7</v>
      </c>
      <c r="P6" s="9" t="s">
        <v>43</v>
      </c>
      <c r="Q6" s="9" t="s">
        <v>43</v>
      </c>
    </row>
    <row r="7" spans="1:17" ht="12.75">
      <c r="A7" s="5"/>
      <c r="B7" s="9"/>
      <c r="C7" s="5"/>
      <c r="D7" s="9"/>
      <c r="E7" s="5"/>
      <c r="F7" s="9"/>
      <c r="G7" s="5"/>
      <c r="H7" s="9"/>
      <c r="I7" s="5"/>
      <c r="J7" s="9"/>
      <c r="K7" s="5"/>
      <c r="L7" s="9">
        <f t="shared" si="0"/>
        <v>0</v>
      </c>
      <c r="M7" s="9" t="s">
        <v>45</v>
      </c>
      <c r="N7" s="12" t="s">
        <v>46</v>
      </c>
      <c r="O7" s="9">
        <v>7</v>
      </c>
      <c r="P7" s="9" t="s">
        <v>45</v>
      </c>
      <c r="Q7" s="9" t="s">
        <v>45</v>
      </c>
    </row>
    <row r="8" spans="1:17" ht="12.75">
      <c r="A8" s="5"/>
      <c r="B8" s="9"/>
      <c r="C8" s="5"/>
      <c r="D8" s="9"/>
      <c r="E8" s="5"/>
      <c r="F8" s="9"/>
      <c r="G8" s="5"/>
      <c r="H8" s="9"/>
      <c r="I8" s="5"/>
      <c r="J8" s="9"/>
      <c r="K8" s="5"/>
      <c r="L8" s="9">
        <f t="shared" si="0"/>
        <v>0</v>
      </c>
      <c r="M8" s="9" t="s">
        <v>47</v>
      </c>
      <c r="N8" s="12" t="s">
        <v>48</v>
      </c>
      <c r="O8" s="9">
        <v>4</v>
      </c>
      <c r="P8" s="9" t="s">
        <v>47</v>
      </c>
      <c r="Q8" s="9" t="s">
        <v>47</v>
      </c>
    </row>
    <row r="9" spans="1:17" ht="12.75">
      <c r="A9" s="5"/>
      <c r="B9" s="9"/>
      <c r="C9" s="5"/>
      <c r="D9" s="9"/>
      <c r="E9" s="5"/>
      <c r="F9" s="9"/>
      <c r="G9" s="5"/>
      <c r="H9" s="9"/>
      <c r="I9" s="5"/>
      <c r="J9" s="9"/>
      <c r="K9" s="5"/>
      <c r="L9" s="9">
        <f t="shared" si="0"/>
        <v>0</v>
      </c>
      <c r="M9" s="9" t="s">
        <v>49</v>
      </c>
      <c r="N9" s="12" t="s">
        <v>50</v>
      </c>
      <c r="O9" s="9">
        <v>3</v>
      </c>
      <c r="P9" s="9" t="s">
        <v>49</v>
      </c>
      <c r="Q9" s="9" t="s">
        <v>49</v>
      </c>
    </row>
    <row r="10" spans="1:17" ht="12.75">
      <c r="A10" s="5"/>
      <c r="B10" s="9"/>
      <c r="C10" s="5"/>
      <c r="D10" s="9"/>
      <c r="E10" s="5"/>
      <c r="F10" s="9"/>
      <c r="G10" s="5"/>
      <c r="H10" s="9"/>
      <c r="I10" s="5"/>
      <c r="J10" s="9"/>
      <c r="K10" s="5"/>
      <c r="L10" s="9">
        <f t="shared" si="0"/>
        <v>0</v>
      </c>
      <c r="M10" s="9" t="s">
        <v>51</v>
      </c>
      <c r="N10" s="12" t="s">
        <v>52</v>
      </c>
      <c r="O10" s="9">
        <v>4</v>
      </c>
      <c r="P10" s="9" t="s">
        <v>51</v>
      </c>
      <c r="Q10" s="9" t="s">
        <v>51</v>
      </c>
    </row>
    <row r="11" spans="1:17" ht="12.75">
      <c r="A11" s="5"/>
      <c r="B11" s="9"/>
      <c r="C11" s="5"/>
      <c r="D11" s="9"/>
      <c r="E11" s="5"/>
      <c r="F11" s="9"/>
      <c r="G11" s="5"/>
      <c r="H11" s="9"/>
      <c r="I11" s="5"/>
      <c r="J11" s="9"/>
      <c r="K11" s="5"/>
      <c r="L11" s="9">
        <f t="shared" si="0"/>
        <v>0</v>
      </c>
      <c r="M11" s="9" t="s">
        <v>53</v>
      </c>
      <c r="N11" s="12" t="s">
        <v>54</v>
      </c>
      <c r="O11" s="9">
        <v>5</v>
      </c>
      <c r="P11" s="9" t="s">
        <v>53</v>
      </c>
      <c r="Q11" s="9" t="s">
        <v>53</v>
      </c>
    </row>
    <row r="12" spans="1:17" ht="12.75">
      <c r="A12" s="5"/>
      <c r="B12" s="9"/>
      <c r="C12" s="5"/>
      <c r="D12" s="9"/>
      <c r="E12" s="5"/>
      <c r="F12" s="9"/>
      <c r="G12" s="5"/>
      <c r="H12" s="9"/>
      <c r="I12" s="5"/>
      <c r="J12" s="9"/>
      <c r="K12" s="5"/>
      <c r="L12" s="9">
        <f t="shared" si="0"/>
        <v>0</v>
      </c>
      <c r="M12" s="9" t="s">
        <v>55</v>
      </c>
      <c r="N12" s="12" t="s">
        <v>56</v>
      </c>
      <c r="O12" s="9">
        <v>3</v>
      </c>
      <c r="P12" s="9" t="s">
        <v>55</v>
      </c>
      <c r="Q12" s="9" t="s">
        <v>55</v>
      </c>
    </row>
    <row r="13" spans="1:17" ht="12.75">
      <c r="A13" s="5"/>
      <c r="B13" s="9"/>
      <c r="C13" s="5"/>
      <c r="D13" s="9"/>
      <c r="E13" s="5"/>
      <c r="F13" s="9"/>
      <c r="G13" s="5"/>
      <c r="H13" s="9"/>
      <c r="I13" s="5"/>
      <c r="J13" s="9"/>
      <c r="K13" s="5"/>
      <c r="L13" s="9">
        <f t="shared" si="0"/>
        <v>0</v>
      </c>
      <c r="M13" s="9" t="s">
        <v>57</v>
      </c>
      <c r="N13" s="12" t="s">
        <v>58</v>
      </c>
      <c r="O13" s="9">
        <v>15</v>
      </c>
      <c r="P13" s="9" t="s">
        <v>57</v>
      </c>
      <c r="Q13" s="9" t="s">
        <v>57</v>
      </c>
    </row>
    <row r="14" spans="1:17" ht="12.75">
      <c r="A14" s="5"/>
      <c r="B14" s="9"/>
      <c r="C14" s="5"/>
      <c r="D14" s="9"/>
      <c r="E14" s="5"/>
      <c r="F14" s="9"/>
      <c r="G14" s="5"/>
      <c r="H14" s="9"/>
      <c r="I14" s="5"/>
      <c r="J14" s="9"/>
      <c r="K14" s="5"/>
      <c r="L14" s="9">
        <f t="shared" si="0"/>
        <v>0</v>
      </c>
      <c r="M14" s="9" t="s">
        <v>59</v>
      </c>
      <c r="N14" s="12" t="s">
        <v>60</v>
      </c>
      <c r="O14" s="9">
        <v>12</v>
      </c>
      <c r="P14" s="9" t="s">
        <v>59</v>
      </c>
      <c r="Q14" s="9" t="s">
        <v>59</v>
      </c>
    </row>
    <row r="15" spans="1:17" ht="12.75">
      <c r="A15" s="5"/>
      <c r="B15" s="9"/>
      <c r="C15" s="5"/>
      <c r="D15" s="9"/>
      <c r="E15" s="5"/>
      <c r="F15" s="9"/>
      <c r="G15" s="5"/>
      <c r="H15" s="9"/>
      <c r="I15" s="5"/>
      <c r="J15" s="9"/>
      <c r="K15" s="5"/>
      <c r="L15" s="9">
        <f t="shared" si="0"/>
        <v>0</v>
      </c>
      <c r="M15" s="9" t="s">
        <v>61</v>
      </c>
      <c r="N15" s="12" t="s">
        <v>62</v>
      </c>
      <c r="O15" s="9">
        <v>5</v>
      </c>
      <c r="P15" s="9" t="s">
        <v>61</v>
      </c>
      <c r="Q15" s="9" t="s">
        <v>61</v>
      </c>
    </row>
    <row r="16" spans="1:17" ht="12.75">
      <c r="A16" s="5"/>
      <c r="B16" s="9"/>
      <c r="C16" s="5"/>
      <c r="D16" s="9"/>
      <c r="E16" s="5"/>
      <c r="F16" s="9"/>
      <c r="G16" s="5"/>
      <c r="H16" s="9"/>
      <c r="I16" s="5"/>
      <c r="J16" s="9"/>
      <c r="K16" s="5"/>
      <c r="L16" s="9">
        <f t="shared" si="0"/>
        <v>0</v>
      </c>
      <c r="M16" s="9" t="s">
        <v>63</v>
      </c>
      <c r="N16" s="12" t="s">
        <v>64</v>
      </c>
      <c r="O16" s="9">
        <v>17</v>
      </c>
      <c r="P16" s="9" t="s">
        <v>63</v>
      </c>
      <c r="Q16" s="9" t="s">
        <v>63</v>
      </c>
    </row>
    <row r="17" spans="1:17" ht="12.75">
      <c r="A17" s="5"/>
      <c r="B17" s="9"/>
      <c r="C17" s="5"/>
      <c r="D17" s="9"/>
      <c r="E17" s="5"/>
      <c r="F17" s="9"/>
      <c r="G17" s="5"/>
      <c r="H17" s="9"/>
      <c r="I17" s="5"/>
      <c r="J17" s="9"/>
      <c r="K17" s="5"/>
      <c r="L17" s="9">
        <f t="shared" si="0"/>
        <v>0</v>
      </c>
      <c r="M17" s="9" t="s">
        <v>65</v>
      </c>
      <c r="N17" s="12" t="s">
        <v>66</v>
      </c>
      <c r="O17" s="9">
        <v>4</v>
      </c>
      <c r="P17" s="9" t="s">
        <v>65</v>
      </c>
      <c r="Q17" s="9" t="s">
        <v>65</v>
      </c>
    </row>
    <row r="18" spans="1:17" ht="12.75">
      <c r="A18" s="5"/>
      <c r="B18" s="9"/>
      <c r="C18" s="5"/>
      <c r="D18" s="9"/>
      <c r="E18" s="5"/>
      <c r="F18" s="9"/>
      <c r="G18" s="5"/>
      <c r="H18" s="9"/>
      <c r="I18" s="5"/>
      <c r="J18" s="9"/>
      <c r="K18" s="5"/>
      <c r="L18" s="9">
        <f t="shared" si="0"/>
        <v>0</v>
      </c>
      <c r="M18" s="9" t="s">
        <v>67</v>
      </c>
      <c r="N18" s="12" t="s">
        <v>68</v>
      </c>
      <c r="O18" s="9">
        <v>4</v>
      </c>
      <c r="P18" s="9" t="s">
        <v>67</v>
      </c>
      <c r="Q18" s="9" t="s">
        <v>67</v>
      </c>
    </row>
    <row r="19" spans="1:17" ht="12.75">
      <c r="A19" s="5"/>
      <c r="B19" s="9"/>
      <c r="C19" s="5"/>
      <c r="D19" s="9"/>
      <c r="E19" s="5"/>
      <c r="F19" s="9"/>
      <c r="G19" s="5"/>
      <c r="H19" s="9"/>
      <c r="I19" s="5"/>
      <c r="J19" s="9"/>
      <c r="K19" s="5"/>
      <c r="L19" s="9">
        <f t="shared" si="0"/>
        <v>0</v>
      </c>
      <c r="M19" s="9" t="s">
        <v>69</v>
      </c>
      <c r="N19" s="12" t="s">
        <v>70</v>
      </c>
      <c r="O19" s="9">
        <v>5</v>
      </c>
      <c r="P19" s="9" t="s">
        <v>69</v>
      </c>
      <c r="Q19" s="9" t="s">
        <v>69</v>
      </c>
    </row>
    <row r="20" spans="1:17" ht="12.75">
      <c r="A20" s="5"/>
      <c r="B20" s="9"/>
      <c r="C20" s="5"/>
      <c r="D20" s="9"/>
      <c r="E20" s="5"/>
      <c r="F20" s="9"/>
      <c r="G20" s="5"/>
      <c r="H20" s="9"/>
      <c r="I20" s="5"/>
      <c r="J20" s="9"/>
      <c r="K20" s="5"/>
      <c r="L20" s="9">
        <f t="shared" si="0"/>
        <v>0</v>
      </c>
      <c r="M20" s="9" t="s">
        <v>71</v>
      </c>
      <c r="N20" s="12" t="s">
        <v>72</v>
      </c>
      <c r="O20" s="9">
        <v>3</v>
      </c>
      <c r="P20" s="9" t="s">
        <v>71</v>
      </c>
      <c r="Q20" s="9" t="s">
        <v>71</v>
      </c>
    </row>
    <row r="21" spans="1:17" ht="12.75">
      <c r="A21" s="5"/>
      <c r="B21" s="9"/>
      <c r="C21" s="5"/>
      <c r="D21" s="9"/>
      <c r="E21" s="5"/>
      <c r="F21" s="9"/>
      <c r="G21" s="5"/>
      <c r="H21" s="9"/>
      <c r="I21" s="5"/>
      <c r="J21" s="9"/>
      <c r="K21" s="5"/>
      <c r="L21" s="9">
        <f t="shared" si="0"/>
        <v>0</v>
      </c>
      <c r="M21" s="9" t="s">
        <v>73</v>
      </c>
      <c r="N21" s="12" t="s">
        <v>74</v>
      </c>
      <c r="O21" s="9">
        <v>4</v>
      </c>
      <c r="P21" s="9" t="s">
        <v>73</v>
      </c>
      <c r="Q21" s="9" t="s">
        <v>73</v>
      </c>
    </row>
    <row r="22" spans="1:17" ht="12.75">
      <c r="A22" s="5"/>
      <c r="B22" s="9"/>
      <c r="C22" s="5"/>
      <c r="D22" s="9"/>
      <c r="E22" s="5"/>
      <c r="F22" s="9"/>
      <c r="G22" s="5"/>
      <c r="H22" s="9"/>
      <c r="I22" s="5"/>
      <c r="J22" s="9"/>
      <c r="K22" s="5"/>
      <c r="L22" s="9">
        <f t="shared" si="0"/>
        <v>0</v>
      </c>
      <c r="M22" s="9" t="s">
        <v>75</v>
      </c>
      <c r="N22" s="12" t="s">
        <v>76</v>
      </c>
      <c r="O22" s="9">
        <v>9</v>
      </c>
      <c r="P22" s="9" t="s">
        <v>75</v>
      </c>
      <c r="Q22" s="9" t="s">
        <v>75</v>
      </c>
    </row>
    <row r="23" spans="1:17" ht="12.75">
      <c r="A23" s="5"/>
      <c r="B23" s="9"/>
      <c r="C23" s="5"/>
      <c r="D23" s="9"/>
      <c r="E23" s="5"/>
      <c r="F23" s="9"/>
      <c r="G23" s="5"/>
      <c r="H23" s="9"/>
      <c r="I23" s="5"/>
      <c r="J23" s="9"/>
      <c r="K23" s="5"/>
      <c r="L23" s="9">
        <f t="shared" si="0"/>
        <v>0</v>
      </c>
      <c r="M23" s="9" t="s">
        <v>77</v>
      </c>
      <c r="N23" s="12" t="s">
        <v>78</v>
      </c>
      <c r="O23" s="9">
        <v>4</v>
      </c>
      <c r="P23" s="9" t="s">
        <v>77</v>
      </c>
      <c r="Q23" s="9" t="s">
        <v>77</v>
      </c>
    </row>
    <row r="24" spans="1:17" ht="12.75">
      <c r="A24" s="5"/>
      <c r="B24" s="9"/>
      <c r="C24" s="5"/>
      <c r="D24" s="9"/>
      <c r="E24" s="5"/>
      <c r="F24" s="9"/>
      <c r="G24" s="5"/>
      <c r="H24" s="9"/>
      <c r="I24" s="5"/>
      <c r="J24" s="9"/>
      <c r="K24" s="5"/>
      <c r="L24" s="9">
        <f t="shared" si="0"/>
        <v>0</v>
      </c>
      <c r="M24" s="9" t="s">
        <v>79</v>
      </c>
      <c r="N24" s="12" t="s">
        <v>80</v>
      </c>
      <c r="O24" s="9">
        <v>4</v>
      </c>
      <c r="P24" s="9" t="s">
        <v>79</v>
      </c>
      <c r="Q24" s="9" t="s">
        <v>79</v>
      </c>
    </row>
    <row r="25" spans="1:17" ht="12.75">
      <c r="A25" s="5"/>
      <c r="B25" s="9"/>
      <c r="C25" s="5"/>
      <c r="D25" s="9"/>
      <c r="E25" s="5"/>
      <c r="F25" s="9"/>
      <c r="G25" s="5"/>
      <c r="H25" s="9"/>
      <c r="I25" s="5"/>
      <c r="J25" s="9"/>
      <c r="K25" s="5"/>
      <c r="L25" s="9">
        <f t="shared" si="0"/>
        <v>0</v>
      </c>
      <c r="M25" s="9" t="s">
        <v>81</v>
      </c>
      <c r="N25" s="12" t="s">
        <v>82</v>
      </c>
      <c r="O25" s="9">
        <v>4</v>
      </c>
      <c r="P25" s="9" t="s">
        <v>81</v>
      </c>
      <c r="Q25" s="9" t="s">
        <v>81</v>
      </c>
    </row>
    <row r="26" spans="1:17" ht="12.75">
      <c r="A26" s="5"/>
      <c r="B26" s="9"/>
      <c r="C26" s="5"/>
      <c r="D26" s="9"/>
      <c r="E26" s="5"/>
      <c r="F26" s="9"/>
      <c r="G26" s="5"/>
      <c r="H26" s="9"/>
      <c r="I26" s="5"/>
      <c r="J26" s="9"/>
      <c r="K26" s="5"/>
      <c r="L26" s="9">
        <f t="shared" si="0"/>
        <v>0</v>
      </c>
      <c r="M26" s="9" t="s">
        <v>83</v>
      </c>
      <c r="N26" s="12" t="s">
        <v>84</v>
      </c>
      <c r="O26" s="9">
        <v>4</v>
      </c>
      <c r="P26" s="9" t="s">
        <v>83</v>
      </c>
      <c r="Q26" s="9" t="s">
        <v>83</v>
      </c>
    </row>
    <row r="27" spans="1:17" ht="12.75">
      <c r="A27" s="5"/>
      <c r="B27" s="9"/>
      <c r="C27" s="5"/>
      <c r="D27" s="9"/>
      <c r="E27" s="5"/>
      <c r="F27" s="9"/>
      <c r="G27" s="5"/>
      <c r="H27" s="9"/>
      <c r="I27" s="5"/>
      <c r="J27" s="9"/>
      <c r="K27" s="5"/>
      <c r="L27" s="9">
        <f t="shared" si="0"/>
        <v>0</v>
      </c>
      <c r="M27" s="9" t="s">
        <v>85</v>
      </c>
      <c r="N27" s="12" t="s">
        <v>86</v>
      </c>
      <c r="O27" s="9">
        <v>4</v>
      </c>
      <c r="P27" s="9" t="s">
        <v>85</v>
      </c>
      <c r="Q27" s="9" t="s">
        <v>85</v>
      </c>
    </row>
    <row r="28" spans="1:17" ht="12.75">
      <c r="A28" s="5"/>
      <c r="B28" s="9"/>
      <c r="C28" s="5"/>
      <c r="D28" s="9"/>
      <c r="E28" s="5"/>
      <c r="F28" s="9"/>
      <c r="G28" s="5"/>
      <c r="H28" s="9"/>
      <c r="I28" s="5"/>
      <c r="J28" s="9"/>
      <c r="K28" s="5"/>
      <c r="L28" s="9">
        <f t="shared" si="0"/>
        <v>0</v>
      </c>
      <c r="M28" s="9" t="s">
        <v>87</v>
      </c>
      <c r="N28" s="12" t="s">
        <v>88</v>
      </c>
      <c r="O28" s="9">
        <v>3</v>
      </c>
      <c r="P28" s="9" t="s">
        <v>87</v>
      </c>
      <c r="Q28" s="9" t="s">
        <v>87</v>
      </c>
    </row>
    <row r="29" spans="1:17" ht="12.75">
      <c r="A29" s="5"/>
      <c r="B29" s="9"/>
      <c r="C29" s="5"/>
      <c r="D29" s="9"/>
      <c r="E29" s="5"/>
      <c r="F29" s="9"/>
      <c r="G29" s="5"/>
      <c r="H29" s="9"/>
      <c r="I29" s="5"/>
      <c r="J29" s="9"/>
      <c r="K29" s="5"/>
      <c r="L29" s="9">
        <f t="shared" si="0"/>
        <v>0</v>
      </c>
      <c r="M29" s="9" t="s">
        <v>89</v>
      </c>
      <c r="N29" s="12" t="s">
        <v>90</v>
      </c>
      <c r="O29" s="9">
        <v>4</v>
      </c>
      <c r="P29" s="9" t="s">
        <v>89</v>
      </c>
      <c r="Q29" s="9" t="s">
        <v>89</v>
      </c>
    </row>
    <row r="30" spans="1:17" ht="12.75">
      <c r="A30" s="5"/>
      <c r="B30" s="9"/>
      <c r="C30" s="5"/>
      <c r="D30" s="9"/>
      <c r="E30" s="5"/>
      <c r="F30" s="9"/>
      <c r="G30" s="5"/>
      <c r="H30" s="9"/>
      <c r="I30" s="5"/>
      <c r="J30" s="9"/>
      <c r="K30" s="5"/>
      <c r="L30" s="9">
        <f t="shared" si="0"/>
        <v>0</v>
      </c>
      <c r="M30" s="9" t="s">
        <v>91</v>
      </c>
      <c r="N30" s="12" t="s">
        <v>92</v>
      </c>
      <c r="O30" s="9">
        <v>10</v>
      </c>
      <c r="P30" s="9" t="s">
        <v>91</v>
      </c>
      <c r="Q30" s="9" t="s">
        <v>91</v>
      </c>
    </row>
    <row r="31" spans="1:17" ht="12.75">
      <c r="A31" s="5"/>
      <c r="B31" s="9"/>
      <c r="C31" s="5"/>
      <c r="D31" s="9"/>
      <c r="E31" s="5"/>
      <c r="F31" s="9"/>
      <c r="G31" s="5"/>
      <c r="H31" s="9"/>
      <c r="I31" s="5"/>
      <c r="J31" s="9"/>
      <c r="K31" s="5"/>
      <c r="L31" s="9">
        <f t="shared" si="0"/>
        <v>0</v>
      </c>
      <c r="M31" s="9" t="s">
        <v>93</v>
      </c>
      <c r="N31" s="12" t="s">
        <v>94</v>
      </c>
      <c r="O31" s="9">
        <v>12</v>
      </c>
      <c r="P31" s="9" t="s">
        <v>93</v>
      </c>
      <c r="Q31" s="9" t="s">
        <v>93</v>
      </c>
    </row>
    <row r="32" spans="1:17" ht="12.75">
      <c r="A32" s="5"/>
      <c r="B32" s="9"/>
      <c r="C32" s="5"/>
      <c r="D32" s="9"/>
      <c r="E32" s="5"/>
      <c r="F32" s="9"/>
      <c r="G32" s="5"/>
      <c r="H32" s="9"/>
      <c r="I32" s="5"/>
      <c r="J32" s="9"/>
      <c r="K32" s="5"/>
      <c r="L32" s="9">
        <f t="shared" si="0"/>
        <v>0</v>
      </c>
      <c r="M32" s="9" t="s">
        <v>95</v>
      </c>
      <c r="N32" s="12" t="s">
        <v>96</v>
      </c>
      <c r="O32" s="9">
        <v>14</v>
      </c>
      <c r="P32" s="9" t="s">
        <v>95</v>
      </c>
      <c r="Q32" s="9" t="s">
        <v>95</v>
      </c>
    </row>
    <row r="33" spans="1:17" ht="12.75">
      <c r="A33" s="5"/>
      <c r="B33" s="9"/>
      <c r="C33" s="5"/>
      <c r="D33" s="9"/>
      <c r="E33" s="5"/>
      <c r="F33" s="9"/>
      <c r="G33" s="5"/>
      <c r="H33" s="9"/>
      <c r="I33" s="5"/>
      <c r="J33" s="9"/>
      <c r="K33" s="5"/>
      <c r="L33" s="9">
        <f t="shared" si="0"/>
        <v>0</v>
      </c>
      <c r="M33" s="9" t="s">
        <v>97</v>
      </c>
      <c r="N33" s="12" t="s">
        <v>98</v>
      </c>
      <c r="O33" s="9">
        <v>11</v>
      </c>
      <c r="P33" s="9" t="s">
        <v>97</v>
      </c>
      <c r="Q33" s="9" t="s">
        <v>97</v>
      </c>
    </row>
    <row r="34" spans="1:17" ht="12.75">
      <c r="A34" s="5"/>
      <c r="B34" s="9"/>
      <c r="C34" s="5"/>
      <c r="D34" s="9"/>
      <c r="E34" s="5"/>
      <c r="F34" s="9"/>
      <c r="G34" s="5"/>
      <c r="H34" s="9"/>
      <c r="I34" s="5"/>
      <c r="J34" s="9"/>
      <c r="K34" s="5"/>
      <c r="L34" s="9">
        <f t="shared" si="0"/>
        <v>0</v>
      </c>
      <c r="M34" s="9" t="s">
        <v>99</v>
      </c>
      <c r="N34" s="9" t="s">
        <v>100</v>
      </c>
      <c r="O34" s="9">
        <v>9</v>
      </c>
      <c r="P34" s="9" t="s">
        <v>99</v>
      </c>
      <c r="Q34" s="9" t="s">
        <v>99</v>
      </c>
    </row>
    <row r="35" spans="1:17" ht="12.75">
      <c r="A35" s="5"/>
      <c r="B35" s="9"/>
      <c r="C35" s="5"/>
      <c r="D35" s="9"/>
      <c r="E35" s="5"/>
      <c r="F35" s="9"/>
      <c r="G35" s="5"/>
      <c r="H35" s="9"/>
      <c r="I35" s="5"/>
      <c r="J35" s="9"/>
      <c r="K35" s="5"/>
      <c r="L35" s="9">
        <f t="shared" si="0"/>
        <v>0</v>
      </c>
      <c r="M35" s="9" t="s">
        <v>101</v>
      </c>
      <c r="N35" s="9" t="s">
        <v>102</v>
      </c>
      <c r="O35" s="9">
        <v>12</v>
      </c>
      <c r="P35" s="9" t="s">
        <v>101</v>
      </c>
      <c r="Q35" s="9" t="s">
        <v>101</v>
      </c>
    </row>
    <row r="36" spans="1:17" ht="12.75">
      <c r="A36" s="5"/>
      <c r="B36" s="9"/>
      <c r="C36" s="5"/>
      <c r="D36" s="9"/>
      <c r="E36" s="5"/>
      <c r="F36" s="9"/>
      <c r="G36" s="5"/>
      <c r="H36" s="9"/>
      <c r="I36" s="5"/>
      <c r="J36" s="9"/>
      <c r="K36" s="5"/>
      <c r="L36" s="9">
        <f t="shared" si="0"/>
        <v>0</v>
      </c>
      <c r="M36" s="9" t="s">
        <v>103</v>
      </c>
      <c r="N36" s="9" t="s">
        <v>104</v>
      </c>
      <c r="O36" s="9">
        <v>13</v>
      </c>
      <c r="P36" s="9" t="s">
        <v>103</v>
      </c>
      <c r="Q36" s="9" t="s">
        <v>103</v>
      </c>
    </row>
    <row r="37" spans="1:17" ht="12.75">
      <c r="A37" s="5"/>
      <c r="B37" s="9"/>
      <c r="C37" s="5"/>
      <c r="D37" s="9"/>
      <c r="E37" s="5"/>
      <c r="F37" s="9"/>
      <c r="G37" s="5"/>
      <c r="H37" s="9"/>
      <c r="I37" s="5"/>
      <c r="J37" s="9"/>
      <c r="K37" s="5"/>
      <c r="L37" s="9">
        <f t="shared" si="0"/>
        <v>0</v>
      </c>
      <c r="M37" s="9" t="s">
        <v>105</v>
      </c>
      <c r="N37" s="9" t="s">
        <v>106</v>
      </c>
      <c r="O37" s="9">
        <v>8</v>
      </c>
      <c r="P37" s="9" t="s">
        <v>105</v>
      </c>
      <c r="Q37" s="9" t="s">
        <v>105</v>
      </c>
    </row>
    <row r="38" spans="1:17" ht="12.75">
      <c r="A38" s="5"/>
      <c r="B38" s="9"/>
      <c r="C38" s="5"/>
      <c r="D38" s="9"/>
      <c r="E38" s="5"/>
      <c r="F38" s="9"/>
      <c r="G38" s="5"/>
      <c r="H38" s="9"/>
      <c r="I38" s="5"/>
      <c r="J38" s="9"/>
      <c r="K38" s="5"/>
      <c r="L38" s="9">
        <f t="shared" si="0"/>
        <v>0</v>
      </c>
      <c r="M38" s="9" t="s">
        <v>107</v>
      </c>
      <c r="N38" s="9" t="s">
        <v>108</v>
      </c>
      <c r="O38" s="9">
        <v>7</v>
      </c>
      <c r="P38" s="9" t="s">
        <v>107</v>
      </c>
      <c r="Q38" s="9" t="s">
        <v>107</v>
      </c>
    </row>
    <row r="39" spans="1:17" ht="12.75">
      <c r="A39" s="5"/>
      <c r="B39" s="9"/>
      <c r="C39" s="5"/>
      <c r="D39" s="9"/>
      <c r="E39" s="5"/>
      <c r="F39" s="9"/>
      <c r="G39" s="5"/>
      <c r="H39" s="9"/>
      <c r="I39" s="5"/>
      <c r="J39" s="9"/>
      <c r="K39" s="5"/>
      <c r="L39" s="9">
        <f t="shared" si="0"/>
        <v>0</v>
      </c>
      <c r="M39" s="9" t="s">
        <v>109</v>
      </c>
      <c r="N39" s="9" t="s">
        <v>110</v>
      </c>
      <c r="O39" s="9">
        <v>9</v>
      </c>
      <c r="P39" s="9" t="s">
        <v>109</v>
      </c>
      <c r="Q39" s="9" t="s">
        <v>109</v>
      </c>
    </row>
    <row r="40" spans="1:17" ht="12.75">
      <c r="A40" s="5"/>
      <c r="B40" s="9"/>
      <c r="C40" s="5"/>
      <c r="D40" s="9"/>
      <c r="E40" s="5"/>
      <c r="F40" s="9"/>
      <c r="G40" s="5"/>
      <c r="H40" s="9"/>
      <c r="I40" s="5"/>
      <c r="J40" s="9"/>
      <c r="K40" s="5"/>
      <c r="L40" s="9">
        <f t="shared" si="0"/>
        <v>0</v>
      </c>
      <c r="M40" s="9" t="s">
        <v>111</v>
      </c>
      <c r="N40" s="9" t="s">
        <v>112</v>
      </c>
      <c r="O40" s="9">
        <v>8</v>
      </c>
      <c r="P40" s="9" t="s">
        <v>111</v>
      </c>
      <c r="Q40" s="9" t="s">
        <v>111</v>
      </c>
    </row>
    <row r="41" spans="1:17" ht="12.75">
      <c r="A41" s="5"/>
      <c r="B41" s="9"/>
      <c r="C41" s="5"/>
      <c r="D41" s="9"/>
      <c r="E41" s="5"/>
      <c r="F41" s="9"/>
      <c r="G41" s="5"/>
      <c r="H41" s="9"/>
      <c r="I41" s="5"/>
      <c r="J41" s="9"/>
      <c r="K41" s="5"/>
      <c r="L41" s="9">
        <f t="shared" si="0"/>
        <v>0</v>
      </c>
      <c r="M41" s="9" t="s">
        <v>113</v>
      </c>
      <c r="N41" s="9" t="s">
        <v>114</v>
      </c>
      <c r="O41" s="9">
        <v>9</v>
      </c>
      <c r="P41" s="9" t="s">
        <v>113</v>
      </c>
      <c r="Q41" s="9" t="s">
        <v>113</v>
      </c>
    </row>
    <row r="42" spans="1:17" ht="12.75">
      <c r="A42" s="5"/>
      <c r="B42" s="9"/>
      <c r="C42" s="5"/>
      <c r="D42" s="9"/>
      <c r="E42" s="5"/>
      <c r="F42" s="9"/>
      <c r="G42" s="5"/>
      <c r="H42" s="9"/>
      <c r="I42" s="5"/>
      <c r="J42" s="9"/>
      <c r="K42" s="5"/>
      <c r="L42" s="9">
        <f t="shared" si="0"/>
        <v>0</v>
      </c>
      <c r="M42" s="9" t="s">
        <v>115</v>
      </c>
      <c r="N42" s="9" t="s">
        <v>116</v>
      </c>
      <c r="O42" s="9">
        <v>8</v>
      </c>
      <c r="P42" s="9" t="s">
        <v>115</v>
      </c>
      <c r="Q42" s="9" t="s">
        <v>115</v>
      </c>
    </row>
    <row r="43" spans="1:17" ht="12.75">
      <c r="A43" s="5"/>
      <c r="B43" s="9"/>
      <c r="C43" s="5"/>
      <c r="D43" s="9"/>
      <c r="E43" s="5"/>
      <c r="F43" s="9"/>
      <c r="G43" s="5"/>
      <c r="H43" s="9"/>
      <c r="I43" s="5"/>
      <c r="J43" s="9"/>
      <c r="K43" s="5"/>
      <c r="L43" s="9">
        <f t="shared" si="0"/>
        <v>0</v>
      </c>
      <c r="M43" s="9" t="s">
        <v>117</v>
      </c>
      <c r="N43" s="9" t="s">
        <v>118</v>
      </c>
      <c r="O43" s="9">
        <v>11</v>
      </c>
      <c r="P43" s="9" t="s">
        <v>117</v>
      </c>
      <c r="Q43" s="9" t="s">
        <v>117</v>
      </c>
    </row>
    <row r="44" spans="1:17" ht="12.75">
      <c r="A44" s="5"/>
      <c r="B44" s="9"/>
      <c r="C44" s="5"/>
      <c r="D44" s="9"/>
      <c r="E44" s="5"/>
      <c r="F44" s="9"/>
      <c r="G44" s="5"/>
      <c r="H44" s="9"/>
      <c r="I44" s="5"/>
      <c r="J44" s="9"/>
      <c r="K44" s="5"/>
      <c r="L44" s="9">
        <f t="shared" si="0"/>
        <v>0</v>
      </c>
      <c r="M44" s="9" t="s">
        <v>119</v>
      </c>
      <c r="N44" s="9" t="s">
        <v>120</v>
      </c>
      <c r="O44" s="9">
        <v>6</v>
      </c>
      <c r="P44" s="9" t="s">
        <v>119</v>
      </c>
      <c r="Q44" s="9" t="s">
        <v>119</v>
      </c>
    </row>
    <row r="45" spans="1:17" ht="12.75">
      <c r="A45" s="5"/>
      <c r="B45" s="9"/>
      <c r="C45" s="5"/>
      <c r="D45" s="9"/>
      <c r="E45" s="5"/>
      <c r="F45" s="9"/>
      <c r="G45" s="5"/>
      <c r="H45" s="9"/>
      <c r="I45" s="5"/>
      <c r="J45" s="9"/>
      <c r="K45" s="5"/>
      <c r="L45" s="9">
        <f t="shared" si="0"/>
        <v>0</v>
      </c>
      <c r="M45" s="9" t="s">
        <v>121</v>
      </c>
      <c r="N45" s="9" t="s">
        <v>122</v>
      </c>
      <c r="O45" s="9">
        <v>11</v>
      </c>
      <c r="P45" s="9" t="s">
        <v>121</v>
      </c>
      <c r="Q45" s="9" t="s">
        <v>121</v>
      </c>
    </row>
    <row r="46" spans="1:17" ht="12.75">
      <c r="A46" s="5"/>
      <c r="B46" s="9"/>
      <c r="C46" s="5"/>
      <c r="D46" s="9"/>
      <c r="E46" s="5"/>
      <c r="F46" s="9"/>
      <c r="G46" s="5"/>
      <c r="H46" s="9"/>
      <c r="I46" s="5"/>
      <c r="J46" s="9"/>
      <c r="K46" s="5"/>
      <c r="L46" s="9">
        <f t="shared" si="0"/>
        <v>0</v>
      </c>
      <c r="M46" s="9" t="s">
        <v>123</v>
      </c>
      <c r="N46" s="9" t="s">
        <v>124</v>
      </c>
      <c r="O46" s="9">
        <v>7</v>
      </c>
      <c r="P46" s="9" t="s">
        <v>123</v>
      </c>
      <c r="Q46" s="9" t="s">
        <v>123</v>
      </c>
    </row>
    <row r="47" spans="1:17" ht="12.75">
      <c r="A47" s="5"/>
      <c r="B47" s="9"/>
      <c r="C47" s="5"/>
      <c r="D47" s="9"/>
      <c r="E47" s="5"/>
      <c r="F47" s="9"/>
      <c r="G47" s="5"/>
      <c r="H47" s="9"/>
      <c r="I47" s="5"/>
      <c r="J47" s="9"/>
      <c r="K47" s="5"/>
      <c r="L47" s="9">
        <f t="shared" si="0"/>
        <v>0</v>
      </c>
      <c r="M47" s="9" t="s">
        <v>125</v>
      </c>
      <c r="N47" s="9" t="s">
        <v>126</v>
      </c>
      <c r="O47" s="9">
        <v>9</v>
      </c>
      <c r="P47" s="9" t="s">
        <v>125</v>
      </c>
      <c r="Q47" s="9" t="s">
        <v>125</v>
      </c>
    </row>
    <row r="48" ht="12.75">
      <c r="L48" s="9">
        <f t="shared" si="0"/>
        <v>0</v>
      </c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Нескоромна</cp:lastModifiedBy>
  <cp:lastPrinted>2016-02-03T09:52:04Z</cp:lastPrinted>
  <dcterms:created xsi:type="dcterms:W3CDTF">2011-07-25T06:40:06Z</dcterms:created>
  <dcterms:modified xsi:type="dcterms:W3CDTF">2016-02-03T09:52:26Z</dcterms:modified>
  <cp:category/>
  <cp:version/>
  <cp:contentType/>
  <cp:contentStatus/>
</cp:coreProperties>
</file>