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<sst xmlns="http://schemas.openxmlformats.org/spreadsheetml/2006/main" count="289" uniqueCount="217">
  <si>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</si>
  <si>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</si>
  <si>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</si>
  <si>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</si>
  <si>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</si>
  <si>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</si>
  <si>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</si>
  <si>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</si>
  <si>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</si>
  <si>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</si>
  <si>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</si>
  <si>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</si>
  <si>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</si>
  <si>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</si>
  <si>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</si>
  <si>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</si>
  <si>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</si>
  <si>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</si>
  <si>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</si>
  <si>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</si>
  <si>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</si>
  <si>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</si>
  <si>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</si>
  <si>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</si>
  <si>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</si>
  <si>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</si>
  <si>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</si>
  <si>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</si>
  <si>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</si>
  <si>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</si>
  <si>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</si>
  <si>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</si>
  <si>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</si>
  <si>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</si>
  <si>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</si>
  <si>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</si>
  <si>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</si>
  <si>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</si>
  <si>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</si>
  <si>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</si>
  <si>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</si>
  <si>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</si>
  <si>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</si>
  <si>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</si>
  <si>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</si>
  <si>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</si>
  <si>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</si>
  <si>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</si>
  <si>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</si>
  <si>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</si>
  <si>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</si>
  <si>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</si>
  <si>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</si>
  <si>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</si>
  <si>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</si>
  <si>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</si>
  <si>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</si>
  <si>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</si>
  <si>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</si>
  <si>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</si>
  <si>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</si>
  <si>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</si>
  <si>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</si>
  <si>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</si>
  <si>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</si>
  <si>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</si>
  <si>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</si>
  <si>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</si>
  <si>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</si>
  <si>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</si>
  <si>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</si>
  <si>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</si>
  <si>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</si>
  <si>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</si>
  <si>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</si>
  <si>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</si>
  <si>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</si>
  <si>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</si>
  <si>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</si>
  <si>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</si>
  <si>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</si>
  <si>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</si>
  <si>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</si>
  <si>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</si>
  <si>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</si>
  <si>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</si>
  <si>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</si>
  <si>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</si>
  <si>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</si>
  <si>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</si>
  <si>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</si>
  <si>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</si>
  <si>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</si>
  <si>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</si>
  <si>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</si>
  <si>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</si>
  <si>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</si>
  <si>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</si>
  <si>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</si>
  <si>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</si>
  <si>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</si>
  <si>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</si>
  <si>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</si>
  <si>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</si>
  <si>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</si>
  <si>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</si>
  <si>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</si>
  <si>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</si>
  <si>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</si>
  <si>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</si>
  <si>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</si>
  <si>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</si>
  <si>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</si>
  <si>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</si>
  <si>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</si>
  <si>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</si>
  <si>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</si>
  <si>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</si>
  <si>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</si>
  <si>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</si>
  <si>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</si>
  <si>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</si>
  <si>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</si>
  <si>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</si>
  <si>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</si>
  <si>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</si>
  <si>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</si>
  <si>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</si>
  <si>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</si>
  <si>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</si>
  <si>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</si>
  <si>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</si>
  <si>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</si>
  <si>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</si>
  <si>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</si>
  <si>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</si>
  <si>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</si>
  <si>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</si>
  <si>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</si>
  <si>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</si>
  <si>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</si>
  <si>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</si>
  <si>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</si>
  <si>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</si>
  <si>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</si>
  <si>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</si>
  <si>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</si>
  <si>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</si>
  <si>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</si>
  <si>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</si>
  <si>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</si>
  <si>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</si>
  <si>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</si>
  <si>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</si>
  <si>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</si>
  <si>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</si>
  <si>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</si>
  <si>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</si>
  <si>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</si>
  <si>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</si>
  <si>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</si>
  <si>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</si>
  <si>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</si>
  <si>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</si>
  <si>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</si>
  <si>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</si>
  <si>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</si>
  <si>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</si>
  <si>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</si>
  <si>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</si>
  <si>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</si>
  <si>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</si>
  <si>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</si>
  <si>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</si>
  <si>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</si>
  <si>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</si>
  <si>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</si>
  <si>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</si>
  <si>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</si>
  <si>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</si>
  <si>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</si>
  <si>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</si>
  <si>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</si>
  <si>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</si>
  <si>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</si>
  <si>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</si>
  <si>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</si>
  <si>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</si>
  <si>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</si>
  <si>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</si>
  <si>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</si>
  <si>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</si>
  <si>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</si>
  <si>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</si>
  <si>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</si>
  <si>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</si>
  <si>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</si>
  <si>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</si>
  <si>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</si>
  <si>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</si>
  <si>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</si>
  <si>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</si>
  <si>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</si>
  <si>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</si>
  <si>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</si>
  <si>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</si>
  <si>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</si>
  <si>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</si>
  <si>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Днiпропетровській областi</t>
  </si>
  <si>
    <t>49000. м. Дніпро. пр. Дмитра Яворницького. буд. 57 к.301</t>
  </si>
  <si>
    <t>Доручення судів України / іноземних судів</t>
  </si>
  <si>
    <t xml:space="preserve">Розглянуто справ судом присяжних </t>
  </si>
  <si>
    <t>А.В. Ігнатьєва</t>
  </si>
  <si>
    <t>І.П. Нескоромна</t>
  </si>
  <si>
    <t>(056) 744-00-44</t>
  </si>
  <si>
    <t>neskoromna@dp.court.gov.ua</t>
  </si>
  <si>
    <t>22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</si>
</sst>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1.1811023622047245" right="0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&amp;LF915C91F&amp;C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2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3.75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22183</v>
      </c>
      <c r="F6" s="105">
        <v>11697</v>
      </c>
      <c r="G6" s="105">
        <v>334</v>
      </c>
      <c r="H6" s="105">
        <v>12109</v>
      </c>
      <c r="I6" s="105" t="s">
        <v>206</v>
      </c>
      <c r="J6" s="105">
        <v>10074</v>
      </c>
      <c r="K6" s="84">
        <v>4929</v>
      </c>
      <c r="L6" s="91">
        <f aca="true" t="shared" si="0" ref="L6:L46">E6-F6</f>
        <v>10486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57588</v>
      </c>
      <c r="F7" s="105">
        <v>55941</v>
      </c>
      <c r="G7" s="105">
        <v>102</v>
      </c>
      <c r="H7" s="105">
        <v>56256</v>
      </c>
      <c r="I7" s="105">
        <v>41179</v>
      </c>
      <c r="J7" s="105">
        <v>1332</v>
      </c>
      <c r="K7" s="84"/>
      <c r="L7" s="91">
        <f t="shared" si="0"/>
        <v>1647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67</v>
      </c>
      <c r="F8" s="105">
        <v>60</v>
      </c>
      <c r="G8" s="105">
        <v>7</v>
      </c>
      <c r="H8" s="105">
        <v>58</v>
      </c>
      <c r="I8" s="105">
        <v>50</v>
      </c>
      <c r="J8" s="105">
        <v>9</v>
      </c>
      <c r="K8" s="84"/>
      <c r="L8" s="91">
        <f t="shared" si="0"/>
        <v>7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12887</v>
      </c>
      <c r="F9" s="105">
        <v>11902</v>
      </c>
      <c r="G9" s="105">
        <v>56</v>
      </c>
      <c r="H9" s="85">
        <v>11665</v>
      </c>
      <c r="I9" s="105">
        <v>7760</v>
      </c>
      <c r="J9" s="105">
        <v>1222</v>
      </c>
      <c r="K9" s="84"/>
      <c r="L9" s="91">
        <f t="shared" si="0"/>
        <v>985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98</v>
      </c>
      <c r="F10" s="105">
        <v>60</v>
      </c>
      <c r="G10" s="105">
        <v>12</v>
      </c>
      <c r="H10" s="105">
        <v>70</v>
      </c>
      <c r="I10" s="105">
        <v>11</v>
      </c>
      <c r="J10" s="105">
        <v>28</v>
      </c>
      <c r="K10" s="84"/>
      <c r="L10" s="91">
        <f t="shared" si="0"/>
        <v>38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>
        <v>29</v>
      </c>
      <c r="F11" s="105">
        <v>29</v>
      </c>
      <c r="G11" s="105">
        <v>2</v>
      </c>
      <c r="H11" s="105">
        <v>19</v>
      </c>
      <c r="I11" s="105">
        <v>15</v>
      </c>
      <c r="J11" s="105">
        <v>10</v>
      </c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1103</v>
      </c>
      <c r="F12" s="105">
        <v>1071</v>
      </c>
      <c r="G12" s="105"/>
      <c r="H12" s="105">
        <v>1062</v>
      </c>
      <c r="I12" s="105">
        <v>536</v>
      </c>
      <c r="J12" s="105">
        <v>41</v>
      </c>
      <c r="K12" s="84"/>
      <c r="L12" s="91">
        <f t="shared" si="0"/>
        <v>32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66</v>
      </c>
      <c r="F13" s="105">
        <v>15</v>
      </c>
      <c r="G13" s="105">
        <v>4</v>
      </c>
      <c r="H13" s="105">
        <v>18</v>
      </c>
      <c r="I13" s="105">
        <v>9</v>
      </c>
      <c r="J13" s="105">
        <v>48</v>
      </c>
      <c r="K13" s="84">
        <v>35</v>
      </c>
      <c r="L13" s="91">
        <f t="shared" si="0"/>
        <v>51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625</v>
      </c>
      <c r="F14" s="112">
        <v>615</v>
      </c>
      <c r="G14" s="112"/>
      <c r="H14" s="112">
        <v>565</v>
      </c>
      <c r="I14" s="112">
        <v>499</v>
      </c>
      <c r="J14" s="112">
        <v>60</v>
      </c>
      <c r="K14" s="94"/>
      <c r="L14" s="91">
        <f t="shared" si="0"/>
        <v>10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424</v>
      </c>
      <c r="F15" s="112">
        <v>405</v>
      </c>
      <c r="G15" s="112"/>
      <c r="H15" s="112">
        <v>395</v>
      </c>
      <c r="I15" s="112">
        <v>225</v>
      </c>
      <c r="J15" s="112">
        <v>29</v>
      </c>
      <c r="K15" s="94"/>
      <c r="L15" s="91">
        <f t="shared" si="0"/>
        <v>19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95070</v>
      </c>
      <c r="F16" s="86">
        <f t="shared" si="1"/>
        <v>81795</v>
      </c>
      <c r="G16" s="86">
        <f t="shared" si="1"/>
        <v>517</v>
      </c>
      <c r="H16" s="86">
        <f t="shared" si="1"/>
        <v>82217</v>
      </c>
      <c r="I16" s="86">
        <f t="shared" si="1"/>
        <v>50284</v>
      </c>
      <c r="J16" s="86">
        <f t="shared" si="1"/>
        <v>12853</v>
      </c>
      <c r="K16" s="86">
        <f t="shared" si="1"/>
        <v>4964</v>
      </c>
      <c r="L16" s="91">
        <f t="shared" si="0"/>
        <v>13275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3454</v>
      </c>
      <c r="F17" s="84">
        <v>3143</v>
      </c>
      <c r="G17" s="84">
        <v>21</v>
      </c>
      <c r="H17" s="84">
        <v>2933</v>
      </c>
      <c r="I17" s="84">
        <v>1771</v>
      </c>
      <c r="J17" s="84">
        <v>521</v>
      </c>
      <c r="K17" s="84">
        <v>111</v>
      </c>
      <c r="L17" s="91">
        <f t="shared" si="0"/>
        <v>311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2868</v>
      </c>
      <c r="F18" s="84">
        <v>1798</v>
      </c>
      <c r="G18" s="84">
        <v>34</v>
      </c>
      <c r="H18" s="84">
        <v>2085</v>
      </c>
      <c r="I18" s="84">
        <v>1375</v>
      </c>
      <c r="J18" s="84">
        <v>783</v>
      </c>
      <c r="K18" s="84">
        <v>386</v>
      </c>
      <c r="L18" s="91">
        <f t="shared" si="0"/>
        <v>1070</v>
      </c>
    </row>
    <row r="19" spans="1:12" ht="26.25" customHeight="1">
      <c r="A19" s="159"/>
      <c r="B19" s="151" t="s">
        <v>127</v>
      </c>
      <c r="C19" s="152"/>
      <c r="D19" s="39">
        <v>14</v>
      </c>
      <c r="E19" s="84">
        <v>2</v>
      </c>
      <c r="F19" s="84">
        <v>2</v>
      </c>
      <c r="G19" s="84"/>
      <c r="H19" s="84">
        <v>2</v>
      </c>
      <c r="I19" s="84">
        <v>1</v>
      </c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167</v>
      </c>
      <c r="F20" s="84">
        <v>135</v>
      </c>
      <c r="G20" s="84">
        <v>1</v>
      </c>
      <c r="H20" s="84">
        <v>136</v>
      </c>
      <c r="I20" s="84">
        <v>92</v>
      </c>
      <c r="J20" s="84">
        <v>31</v>
      </c>
      <c r="K20" s="84">
        <v>12</v>
      </c>
      <c r="L20" s="91">
        <f t="shared" si="0"/>
        <v>32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9</v>
      </c>
      <c r="F21" s="84">
        <v>8</v>
      </c>
      <c r="G21" s="84"/>
      <c r="H21" s="84">
        <v>8</v>
      </c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>
      <c r="A22" s="159"/>
      <c r="B22" s="151" t="s">
        <v>34</v>
      </c>
      <c r="C22" s="152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 t="shared" si="0"/>
        <v>1</v>
      </c>
    </row>
    <row r="23" spans="1:12" ht="17.25" customHeight="1">
      <c r="A23" s="159"/>
      <c r="B23" s="151" t="s">
        <v>195</v>
      </c>
      <c r="C23" s="152"/>
      <c r="D23" s="39">
        <v>18</v>
      </c>
      <c r="E23" s="84">
        <v>6</v>
      </c>
      <c r="F23" s="84">
        <v>6</v>
      </c>
      <c r="G23" s="84"/>
      <c r="H23" s="84">
        <v>6</v>
      </c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>
        <v>21</v>
      </c>
      <c r="F24" s="84">
        <v>20</v>
      </c>
      <c r="G24" s="84"/>
      <c r="H24" s="84">
        <v>21</v>
      </c>
      <c r="I24" s="84">
        <v>15</v>
      </c>
      <c r="J24" s="84"/>
      <c r="K24" s="84"/>
      <c r="L24" s="91">
        <f t="shared" si="0"/>
        <v>1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4757</v>
      </c>
      <c r="F25" s="94">
        <v>3456</v>
      </c>
      <c r="G25" s="94">
        <v>40</v>
      </c>
      <c r="H25" s="94">
        <v>3421</v>
      </c>
      <c r="I25" s="94">
        <v>1484</v>
      </c>
      <c r="J25" s="94">
        <v>1336</v>
      </c>
      <c r="K25" s="94">
        <v>510</v>
      </c>
      <c r="L25" s="91">
        <f t="shared" si="0"/>
        <v>1301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20709</v>
      </c>
      <c r="F26" s="84">
        <v>18897</v>
      </c>
      <c r="G26" s="84">
        <v>14</v>
      </c>
      <c r="H26" s="84">
        <v>19065</v>
      </c>
      <c r="I26" s="84">
        <v>16029</v>
      </c>
      <c r="J26" s="84">
        <v>1644</v>
      </c>
      <c r="K26" s="84">
        <v>14</v>
      </c>
      <c r="L26" s="91">
        <f t="shared" si="0"/>
        <v>1812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357</v>
      </c>
      <c r="F27" s="84">
        <v>348</v>
      </c>
      <c r="G27" s="84">
        <v>2</v>
      </c>
      <c r="H27" s="84">
        <v>346</v>
      </c>
      <c r="I27" s="84">
        <v>138</v>
      </c>
      <c r="J27" s="84">
        <v>11</v>
      </c>
      <c r="K27" s="84">
        <v>4</v>
      </c>
      <c r="L27" s="91">
        <f t="shared" si="0"/>
        <v>9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59704</v>
      </c>
      <c r="F28" s="84">
        <v>53946</v>
      </c>
      <c r="G28" s="84">
        <v>226</v>
      </c>
      <c r="H28" s="84">
        <v>52981</v>
      </c>
      <c r="I28" s="84">
        <v>46310</v>
      </c>
      <c r="J28" s="84">
        <v>6723</v>
      </c>
      <c r="K28" s="84">
        <v>497</v>
      </c>
      <c r="L28" s="91">
        <f t="shared" si="0"/>
        <v>5758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70694</v>
      </c>
      <c r="F29" s="84">
        <v>47444</v>
      </c>
      <c r="G29" s="84">
        <v>982</v>
      </c>
      <c r="H29" s="84">
        <v>47600</v>
      </c>
      <c r="I29" s="84">
        <v>38075</v>
      </c>
      <c r="J29" s="84">
        <v>23094</v>
      </c>
      <c r="K29" s="84">
        <v>4305</v>
      </c>
      <c r="L29" s="91">
        <f t="shared" si="0"/>
        <v>23250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5364</v>
      </c>
      <c r="F30" s="84">
        <v>5151</v>
      </c>
      <c r="G30" s="84">
        <v>11</v>
      </c>
      <c r="H30" s="84">
        <v>5172</v>
      </c>
      <c r="I30" s="84">
        <v>4520</v>
      </c>
      <c r="J30" s="84">
        <v>192</v>
      </c>
      <c r="K30" s="84">
        <v>17</v>
      </c>
      <c r="L30" s="91">
        <f t="shared" si="0"/>
        <v>213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5400</v>
      </c>
      <c r="F31" s="84">
        <v>4539</v>
      </c>
      <c r="G31" s="84">
        <v>27</v>
      </c>
      <c r="H31" s="84">
        <v>4589</v>
      </c>
      <c r="I31" s="84">
        <v>4084</v>
      </c>
      <c r="J31" s="84">
        <v>811</v>
      </c>
      <c r="K31" s="84">
        <v>79</v>
      </c>
      <c r="L31" s="91">
        <f t="shared" si="0"/>
        <v>861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1564</v>
      </c>
      <c r="F32" s="84">
        <v>1258</v>
      </c>
      <c r="G32" s="84">
        <v>10</v>
      </c>
      <c r="H32" s="84">
        <v>1262</v>
      </c>
      <c r="I32" s="84">
        <v>706</v>
      </c>
      <c r="J32" s="84">
        <v>302</v>
      </c>
      <c r="K32" s="84">
        <v>80</v>
      </c>
      <c r="L32" s="91">
        <f t="shared" si="0"/>
        <v>306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189</v>
      </c>
      <c r="F33" s="84">
        <v>121</v>
      </c>
      <c r="G33" s="84">
        <v>2</v>
      </c>
      <c r="H33" s="84">
        <v>126</v>
      </c>
      <c r="I33" s="84">
        <v>38</v>
      </c>
      <c r="J33" s="84">
        <v>63</v>
      </c>
      <c r="K33" s="84">
        <v>31</v>
      </c>
      <c r="L33" s="91">
        <f t="shared" si="0"/>
        <v>68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137</v>
      </c>
      <c r="F34" s="84">
        <v>105</v>
      </c>
      <c r="G34" s="84">
        <v>2</v>
      </c>
      <c r="H34" s="84">
        <v>114</v>
      </c>
      <c r="I34" s="84">
        <v>38</v>
      </c>
      <c r="J34" s="84">
        <v>23</v>
      </c>
      <c r="K34" s="84">
        <v>3</v>
      </c>
      <c r="L34" s="91">
        <f t="shared" si="0"/>
        <v>32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242</v>
      </c>
      <c r="F35" s="84">
        <v>240</v>
      </c>
      <c r="G35" s="84"/>
      <c r="H35" s="84">
        <v>239</v>
      </c>
      <c r="I35" s="84">
        <v>12</v>
      </c>
      <c r="J35" s="84">
        <v>3</v>
      </c>
      <c r="K35" s="84">
        <v>1</v>
      </c>
      <c r="L35" s="91">
        <f t="shared" si="0"/>
        <v>2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934</v>
      </c>
      <c r="F36" s="84">
        <v>672</v>
      </c>
      <c r="G36" s="84">
        <v>22</v>
      </c>
      <c r="H36" s="84">
        <v>684</v>
      </c>
      <c r="I36" s="84">
        <v>196</v>
      </c>
      <c r="J36" s="84">
        <v>250</v>
      </c>
      <c r="K36" s="84">
        <v>88</v>
      </c>
      <c r="L36" s="91">
        <f t="shared" si="0"/>
        <v>262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7655</v>
      </c>
      <c r="F37" s="84">
        <v>6894</v>
      </c>
      <c r="G37" s="84">
        <v>35</v>
      </c>
      <c r="H37" s="84">
        <v>6544</v>
      </c>
      <c r="I37" s="84">
        <v>4201</v>
      </c>
      <c r="J37" s="84">
        <v>1111</v>
      </c>
      <c r="K37" s="84">
        <v>149</v>
      </c>
      <c r="L37" s="91">
        <f t="shared" si="0"/>
        <v>761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54</v>
      </c>
      <c r="F38" s="84">
        <v>35</v>
      </c>
      <c r="G38" s="84"/>
      <c r="H38" s="84">
        <v>49</v>
      </c>
      <c r="I38" s="84">
        <v>36</v>
      </c>
      <c r="J38" s="84">
        <v>5</v>
      </c>
      <c r="K38" s="84">
        <v>1</v>
      </c>
      <c r="L38" s="91">
        <f t="shared" si="0"/>
        <v>19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335</v>
      </c>
      <c r="F39" s="84">
        <v>299</v>
      </c>
      <c r="G39" s="84">
        <v>1</v>
      </c>
      <c r="H39" s="84">
        <v>286</v>
      </c>
      <c r="I39" s="84">
        <v>149</v>
      </c>
      <c r="J39" s="84">
        <v>49</v>
      </c>
      <c r="K39" s="84">
        <v>8</v>
      </c>
      <c r="L39" s="91">
        <f t="shared" si="0"/>
        <v>36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122508</v>
      </c>
      <c r="F40" s="94">
        <v>93646</v>
      </c>
      <c r="G40" s="94">
        <v>1154</v>
      </c>
      <c r="H40" s="94">
        <v>88227</v>
      </c>
      <c r="I40" s="94">
        <v>63702</v>
      </c>
      <c r="J40" s="94">
        <v>34281</v>
      </c>
      <c r="K40" s="94">
        <v>5277</v>
      </c>
      <c r="L40" s="91">
        <f t="shared" si="0"/>
        <v>28862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87159</v>
      </c>
      <c r="F41" s="84">
        <v>81926</v>
      </c>
      <c r="G41" s="84">
        <v>4</v>
      </c>
      <c r="H41" s="84">
        <v>80698</v>
      </c>
      <c r="I41" s="84" t="s">
        <v>206</v>
      </c>
      <c r="J41" s="84">
        <v>6461</v>
      </c>
      <c r="K41" s="84">
        <v>403</v>
      </c>
      <c r="L41" s="91">
        <f t="shared" si="0"/>
        <v>5233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824</v>
      </c>
      <c r="F42" s="84">
        <v>800</v>
      </c>
      <c r="G42" s="84"/>
      <c r="H42" s="84">
        <v>734</v>
      </c>
      <c r="I42" s="84" t="s">
        <v>206</v>
      </c>
      <c r="J42" s="84">
        <v>90</v>
      </c>
      <c r="K42" s="84">
        <v>6</v>
      </c>
      <c r="L42" s="91">
        <f t="shared" si="0"/>
        <v>24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853</v>
      </c>
      <c r="F43" s="84">
        <v>802</v>
      </c>
      <c r="G43" s="84"/>
      <c r="H43" s="84">
        <v>796</v>
      </c>
      <c r="I43" s="84">
        <v>399</v>
      </c>
      <c r="J43" s="84">
        <v>57</v>
      </c>
      <c r="K43" s="84">
        <v>18</v>
      </c>
      <c r="L43" s="91">
        <f t="shared" si="0"/>
        <v>51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108</v>
      </c>
      <c r="F44" s="84">
        <v>107</v>
      </c>
      <c r="G44" s="84"/>
      <c r="H44" s="84">
        <v>105</v>
      </c>
      <c r="I44" s="84">
        <v>61</v>
      </c>
      <c r="J44" s="84">
        <v>3</v>
      </c>
      <c r="K44" s="84">
        <v>1</v>
      </c>
      <c r="L44" s="91">
        <f t="shared" si="0"/>
        <v>1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88120</v>
      </c>
      <c r="F45" s="84">
        <f>F41+F43+F44</f>
        <v>82835</v>
      </c>
      <c r="G45" s="84">
        <f>G41+G43+G44</f>
        <v>4</v>
      </c>
      <c r="H45" s="84">
        <f>H41+H43+H44</f>
        <v>81599</v>
      </c>
      <c r="I45" s="84">
        <f>I43+I44</f>
        <v>460</v>
      </c>
      <c r="J45" s="84">
        <f>J41+J43+J44</f>
        <v>6521</v>
      </c>
      <c r="K45" s="84">
        <f>K41+K43+K44</f>
        <v>422</v>
      </c>
      <c r="L45" s="91">
        <f t="shared" si="0"/>
        <v>5285</v>
      </c>
    </row>
    <row r="46" spans="1:12" ht="15.75">
      <c r="A46" s="165" t="s">
        <v>196</v>
      </c>
      <c r="B46" s="165"/>
      <c r="C46" s="165"/>
      <c r="D46" s="39">
        <v>41</v>
      </c>
      <c r="E46" s="84">
        <f aca="true" t="shared" si="2" ref="E46:K46">E16+E25+E40+E45</f>
        <v>310455</v>
      </c>
      <c r="F46" s="84">
        <f t="shared" si="2"/>
        <v>261732</v>
      </c>
      <c r="G46" s="84">
        <f t="shared" si="2"/>
        <v>1715</v>
      </c>
      <c r="H46" s="84">
        <f t="shared" si="2"/>
        <v>255464</v>
      </c>
      <c r="I46" s="84">
        <f t="shared" si="2"/>
        <v>115930</v>
      </c>
      <c r="J46" s="84">
        <f t="shared" si="2"/>
        <v>54991</v>
      </c>
      <c r="K46" s="84">
        <f t="shared" si="2"/>
        <v>11173</v>
      </c>
      <c r="L46" s="91">
        <f t="shared" si="0"/>
        <v>48723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984251968503937" right="0" top="0.5905511811023623" bottom="0.3937007874015748" header="0.1968503937007874" footer="0.1968503937007874"/>
  <pageSetup firstPageNumber="2" useFirstPageNumber="1" horizontalDpi="600" verticalDpi="600" orientation="portrait" paperSize="9" scale="75" r:id="rId1"/>
  <headerFooter alignWithMargins="0">
    <oddFooter>&amp;LF915C91F&amp;C&amp;R2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7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666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593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9451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130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501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1754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2397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2570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793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978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1938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11026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144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670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1676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3470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2764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31122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2058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1073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587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285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>
        <v>53</v>
      </c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>
        <v>16</v>
      </c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24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138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32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>
        <v>9</v>
      </c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23</v>
      </c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>
        <v>1</v>
      </c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23</v>
      </c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>
        <v>18</v>
      </c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>
        <v>18</v>
      </c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1498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7360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2624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683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1941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27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1648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1022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632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>
        <v>1</v>
      </c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>
        <v>1</v>
      </c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>
        <v>4</v>
      </c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>
        <v>6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1.1811023622047245" right="0" top="0.5905511811023623" bottom="0.3937007874015748" header="0.3937007874015748" footer="0.1968503937007874"/>
  <pageSetup horizontalDpi="600" verticalDpi="600" orientation="portrait" paperSize="9" scale="80" r:id="rId1"/>
  <headerFooter>
    <oddFooter>&amp;LF915C91F&amp;C&amp;R3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4.0039062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9.37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12119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9237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1315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17</v>
      </c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1563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1155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77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307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100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45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>
        <v>11</v>
      </c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>
        <v>747395</v>
      </c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97</v>
      </c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>
        <v>6</v>
      </c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1466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34242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871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436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>
        <v>6</v>
      </c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286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5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536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1119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4588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169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>
        <v>21</v>
      </c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>
        <v>929270</v>
      </c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>
        <v>318440</v>
      </c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>
        <v>1</v>
      </c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15</v>
      </c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371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57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18754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25520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22469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62713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59795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538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3115534076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977415118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>
        <v>58</v>
      </c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1498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537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7178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2570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374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261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209794</v>
      </c>
      <c r="F57" s="115">
        <f>F58+F61+F62+F63</f>
        <v>37419</v>
      </c>
      <c r="G57" s="115">
        <f>G58+G61+G62+G63</f>
        <v>6000</v>
      </c>
      <c r="H57" s="115">
        <f>H58+H61+H62+H63</f>
        <v>1432</v>
      </c>
      <c r="I57" s="115">
        <f>I58+I61+I62+I63</f>
        <v>819</v>
      </c>
    </row>
    <row r="58" spans="1:9" ht="13.5" customHeight="1">
      <c r="A58" s="195" t="s">
        <v>103</v>
      </c>
      <c r="B58" s="195"/>
      <c r="C58" s="195"/>
      <c r="D58" s="195"/>
      <c r="E58" s="94">
        <v>74208</v>
      </c>
      <c r="F58" s="94">
        <v>5552</v>
      </c>
      <c r="G58" s="94">
        <v>1705</v>
      </c>
      <c r="H58" s="94">
        <v>512</v>
      </c>
      <c r="I58" s="94">
        <v>240</v>
      </c>
    </row>
    <row r="59" spans="1:9" ht="13.5" customHeight="1">
      <c r="A59" s="241" t="s">
        <v>204</v>
      </c>
      <c r="B59" s="242"/>
      <c r="C59" s="242"/>
      <c r="D59" s="243"/>
      <c r="E59" s="86">
        <v>6102</v>
      </c>
      <c r="F59" s="86">
        <v>3852</v>
      </c>
      <c r="G59" s="86">
        <v>1436</v>
      </c>
      <c r="H59" s="86">
        <v>491</v>
      </c>
      <c r="I59" s="86">
        <v>228</v>
      </c>
    </row>
    <row r="60" spans="1:9" ht="13.5" customHeight="1">
      <c r="A60" s="241" t="s">
        <v>205</v>
      </c>
      <c r="B60" s="242"/>
      <c r="C60" s="242"/>
      <c r="D60" s="243"/>
      <c r="E60" s="86">
        <v>55352</v>
      </c>
      <c r="F60" s="86">
        <v>686</v>
      </c>
      <c r="G60" s="86">
        <v>213</v>
      </c>
      <c r="H60" s="86">
        <v>4</v>
      </c>
      <c r="I60" s="86">
        <v>1</v>
      </c>
    </row>
    <row r="61" spans="1:9" ht="13.5" customHeight="1">
      <c r="A61" s="237" t="s">
        <v>30</v>
      </c>
      <c r="B61" s="237"/>
      <c r="C61" s="237"/>
      <c r="D61" s="237"/>
      <c r="E61" s="84">
        <v>2162</v>
      </c>
      <c r="F61" s="84">
        <v>1093</v>
      </c>
      <c r="G61" s="84">
        <v>109</v>
      </c>
      <c r="H61" s="84">
        <v>40</v>
      </c>
      <c r="I61" s="84">
        <v>17</v>
      </c>
    </row>
    <row r="62" spans="1:9" ht="13.5" customHeight="1">
      <c r="A62" s="237" t="s">
        <v>104</v>
      </c>
      <c r="B62" s="237"/>
      <c r="C62" s="237"/>
      <c r="D62" s="237"/>
      <c r="E62" s="84">
        <v>53685</v>
      </c>
      <c r="F62" s="84">
        <v>28945</v>
      </c>
      <c r="G62" s="84">
        <v>4163</v>
      </c>
      <c r="H62" s="84">
        <v>874</v>
      </c>
      <c r="I62" s="84">
        <v>560</v>
      </c>
    </row>
    <row r="63" spans="1:9" ht="13.5" customHeight="1">
      <c r="A63" s="195" t="s">
        <v>108</v>
      </c>
      <c r="B63" s="195"/>
      <c r="C63" s="195"/>
      <c r="D63" s="195"/>
      <c r="E63" s="84">
        <v>79739</v>
      </c>
      <c r="F63" s="84">
        <v>1829</v>
      </c>
      <c r="G63" s="84">
        <v>23</v>
      </c>
      <c r="H63" s="84">
        <v>6</v>
      </c>
      <c r="I63" s="84">
        <v>2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108185</v>
      </c>
      <c r="G67" s="108">
        <v>1936165557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57985</v>
      </c>
      <c r="G68" s="88">
        <v>1688943047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50200</v>
      </c>
      <c r="G69" s="88">
        <v>247222510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40412</v>
      </c>
      <c r="G70" s="108">
        <v>30380600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>
        <v>80</v>
      </c>
      <c r="G71" s="88">
        <v>168046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1.1811023622047245" right="0" top="0.5905511811023623" bottom="0.3937007874015748" header="0.3937007874015748" footer="0.1968503937007874"/>
  <pageSetup firstPageNumber="11" useFirstPageNumber="1" fitToHeight="1" fitToWidth="1" horizontalDpi="600" verticalDpi="600" orientation="portrait" paperSize="9" scale="77" r:id="rId1"/>
  <headerFooter alignWithMargins="0">
    <oddFooter>&amp;LF915C91F&amp;C&amp;R4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20.317870196941318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38.62133354080759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38.17365269461078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15.393366587905836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6.471400092010428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97.60518392859872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978.7892720306513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1189.4827586206898</v>
      </c>
    </row>
    <row r="11" spans="1:4" ht="16.5" customHeight="1">
      <c r="A11" s="217" t="s">
        <v>62</v>
      </c>
      <c r="B11" s="219"/>
      <c r="C11" s="10">
        <v>9</v>
      </c>
      <c r="D11" s="84">
        <v>60.5217391304348</v>
      </c>
    </row>
    <row r="12" spans="1:4" ht="16.5" customHeight="1">
      <c r="A12" s="237" t="s">
        <v>103</v>
      </c>
      <c r="B12" s="237"/>
      <c r="C12" s="10">
        <v>10</v>
      </c>
      <c r="D12" s="84">
        <v>40.5217391304348</v>
      </c>
    </row>
    <row r="13" spans="1:4" ht="16.5" customHeight="1">
      <c r="A13" s="241" t="s">
        <v>204</v>
      </c>
      <c r="B13" s="243"/>
      <c r="C13" s="10">
        <v>11</v>
      </c>
      <c r="D13" s="94">
        <v>159.630434782609</v>
      </c>
    </row>
    <row r="14" spans="1:4" ht="16.5" customHeight="1">
      <c r="A14" s="241" t="s">
        <v>205</v>
      </c>
      <c r="B14" s="243"/>
      <c r="C14" s="10">
        <v>12</v>
      </c>
      <c r="D14" s="94">
        <v>6.47826086956522</v>
      </c>
    </row>
    <row r="15" spans="1:4" ht="16.5" customHeight="1">
      <c r="A15" s="237" t="s">
        <v>30</v>
      </c>
      <c r="B15" s="237"/>
      <c r="C15" s="10">
        <v>13</v>
      </c>
      <c r="D15" s="84">
        <v>95.3260869565218</v>
      </c>
    </row>
    <row r="16" spans="1:4" ht="16.5" customHeight="1">
      <c r="A16" s="237" t="s">
        <v>104</v>
      </c>
      <c r="B16" s="237"/>
      <c r="C16" s="10">
        <v>14</v>
      </c>
      <c r="D16" s="84">
        <v>110.869565217391</v>
      </c>
    </row>
    <row r="17" spans="1:5" ht="16.5" customHeight="1">
      <c r="A17" s="237" t="s">
        <v>108</v>
      </c>
      <c r="B17" s="237"/>
      <c r="C17" s="10">
        <v>15</v>
      </c>
      <c r="D17" s="84">
        <v>22.5652173913044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 t="s">
        <v>214</v>
      </c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 t="s">
        <v>215</v>
      </c>
      <c r="D27" s="256"/>
    </row>
    <row r="28" ht="15.75" customHeight="1"/>
    <row r="29" spans="3:4" ht="12.75" customHeight="1">
      <c r="C29" s="328" t="s">
        <v>216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1.1811023622047245" right="0" top="0.7480314960629921" bottom="0.7480314960629921" header="0.31496062992125984" footer="0.31496062992125984"/>
  <pageSetup horizontalDpi="600" verticalDpi="600" orientation="portrait" paperSize="9" scale="80" r:id="rId1"/>
  <headerFooter>
    <oddFooter>&amp;LF915C91F&amp;C&amp;R5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2021-04-06T05:53:24Z</cp:lastPrinted>
  <dcterms:created xsi:type="dcterms:W3CDTF">2004-04-20T14:33:35Z</dcterms:created>
  <dcterms:modified xsi:type="dcterms:W3CDTF">2021-04-06T05:53:32Z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мзс_10004_4.2020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F915C91F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